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LUCIJA\Desktop\"/>
    </mc:Choice>
  </mc:AlternateContent>
  <xr:revisionPtr revIDLastSave="0" documentId="8_{EA40A416-3000-42FC-903E-925499349FA7}" xr6:coauthVersionLast="37" xr6:coauthVersionMax="37" xr10:uidLastSave="{00000000-0000-0000-0000-000000000000}"/>
  <bookViews>
    <workbookView xWindow="0" yWindow="0" windowWidth="23040" windowHeight="9396" activeTab="5" xr2:uid="{00000000-000D-0000-FFFF-FFFF00000000}"/>
  </bookViews>
  <sheets>
    <sheet name="SAŽETAK" sheetId="1" r:id="rId1"/>
    <sheet name=" Račun prihoda i rashoda" sheetId="3" r:id="rId2"/>
    <sheet name="Rashodi prema ek.klas i izvoru" sheetId="9" r:id="rId3"/>
    <sheet name="Rashodi prema funkcijskoj kl" sheetId="5" r:id="rId4"/>
    <sheet name="Račun financiranja" sheetId="6" r:id="rId5"/>
    <sheet name="POSEBNI DIO" sheetId="7" r:id="rId6"/>
    <sheet name="List2" sheetId="2" r:id="rId7"/>
  </sheets>
  <definedNames>
    <definedName name="_xlnm.Print_Area" localSheetId="2">'Rashodi prema ek.klas i izvoru'!$A$201:$G$201</definedName>
  </definedNames>
  <calcPr calcId="179021"/>
</workbook>
</file>

<file path=xl/calcChain.xml><?xml version="1.0" encoding="utf-8"?>
<calcChain xmlns="http://schemas.openxmlformats.org/spreadsheetml/2006/main">
  <c r="G203" i="7" l="1"/>
  <c r="G204" i="7"/>
  <c r="G207" i="7"/>
  <c r="G208" i="7"/>
  <c r="G211" i="7"/>
  <c r="G212" i="7"/>
  <c r="G213" i="7"/>
  <c r="G214" i="7"/>
  <c r="G215" i="7"/>
  <c r="G218" i="7"/>
  <c r="G219" i="7"/>
  <c r="G220" i="7"/>
  <c r="G221" i="7"/>
  <c r="G222" i="7"/>
  <c r="G225" i="7"/>
  <c r="G228" i="7"/>
  <c r="G229" i="7"/>
  <c r="G230" i="7"/>
  <c r="G231" i="7"/>
  <c r="G232" i="7"/>
  <c r="G235" i="7"/>
  <c r="G236" i="7"/>
  <c r="G237" i="7"/>
  <c r="G238" i="7"/>
  <c r="G239" i="7"/>
  <c r="G240" i="7"/>
  <c r="G247" i="7"/>
  <c r="G250" i="7"/>
  <c r="G251" i="7"/>
  <c r="G252" i="7"/>
  <c r="G259" i="7"/>
  <c r="G263" i="7"/>
  <c r="G264" i="7"/>
  <c r="G265" i="7"/>
  <c r="G272" i="7"/>
  <c r="G276" i="7"/>
  <c r="G277" i="7"/>
  <c r="G278" i="7"/>
  <c r="G279" i="7"/>
  <c r="G280" i="7"/>
  <c r="G281" i="7"/>
  <c r="G284" i="7"/>
  <c r="G285" i="7"/>
  <c r="G286" i="7"/>
  <c r="G289" i="7"/>
  <c r="G290" i="7"/>
  <c r="G291" i="7"/>
  <c r="G292" i="7"/>
  <c r="G293" i="7"/>
  <c r="G294" i="7"/>
  <c r="G301" i="7"/>
  <c r="F198" i="7"/>
  <c r="F20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35" i="7"/>
  <c r="F236" i="7"/>
  <c r="F237" i="7"/>
  <c r="F250" i="7"/>
  <c r="F251" i="7"/>
  <c r="F252" i="7"/>
  <c r="F253" i="7"/>
  <c r="F254" i="7"/>
  <c r="F255" i="7"/>
  <c r="F256" i="7"/>
  <c r="F257" i="7"/>
  <c r="F258" i="7"/>
  <c r="F259" i="7"/>
  <c r="F260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G33" i="3" l="1"/>
  <c r="G34" i="3"/>
  <c r="G35" i="3"/>
  <c r="G36" i="3"/>
  <c r="G38" i="3"/>
  <c r="G40" i="3"/>
  <c r="G42" i="3"/>
  <c r="G43" i="3"/>
  <c r="G48" i="3"/>
  <c r="G55" i="3"/>
  <c r="G65" i="3"/>
  <c r="G71" i="3"/>
  <c r="G72" i="3"/>
  <c r="G74" i="3"/>
  <c r="G75" i="3"/>
  <c r="G76" i="3"/>
  <c r="G77" i="3"/>
  <c r="G79" i="3"/>
  <c r="G80" i="3"/>
  <c r="G81" i="3"/>
  <c r="G85" i="3"/>
  <c r="G90" i="3"/>
  <c r="G16" i="3"/>
  <c r="G17" i="3"/>
  <c r="G19" i="3"/>
  <c r="G20" i="3"/>
  <c r="G22" i="3"/>
  <c r="G25" i="3"/>
  <c r="G26" i="3"/>
  <c r="G29" i="3"/>
  <c r="G30" i="3"/>
  <c r="G31" i="3"/>
  <c r="G12" i="3"/>
  <c r="G13" i="3"/>
  <c r="G11" i="3"/>
  <c r="G10" i="3"/>
  <c r="G10" i="9"/>
  <c r="G6" i="7"/>
  <c r="G7" i="7" l="1"/>
  <c r="G8" i="7"/>
  <c r="G9" i="7"/>
  <c r="G10" i="7"/>
  <c r="G11" i="7"/>
  <c r="G12" i="7"/>
  <c r="G13" i="7"/>
  <c r="G14" i="7"/>
  <c r="G41" i="7"/>
  <c r="G44" i="7"/>
  <c r="G45" i="7"/>
  <c r="G46" i="7"/>
  <c r="G47" i="7"/>
  <c r="G48" i="7"/>
  <c r="G63" i="7"/>
  <c r="G64" i="7"/>
  <c r="G65" i="7"/>
  <c r="G66" i="7"/>
  <c r="G67" i="7"/>
  <c r="G68" i="7"/>
  <c r="G69" i="7"/>
  <c r="G70" i="7"/>
  <c r="G71" i="7"/>
  <c r="G72" i="7"/>
  <c r="G82" i="7"/>
  <c r="G83" i="7"/>
  <c r="G84" i="7"/>
  <c r="G85" i="7"/>
  <c r="G86" i="7"/>
  <c r="G87" i="7"/>
  <c r="G88" i="7"/>
  <c r="G106" i="7"/>
  <c r="G107" i="7"/>
  <c r="G108" i="7"/>
  <c r="G115" i="7"/>
  <c r="G116" i="7"/>
  <c r="G117" i="7"/>
  <c r="G118" i="7"/>
  <c r="G119" i="7"/>
  <c r="G120" i="7"/>
  <c r="G127" i="7"/>
  <c r="G128" i="7"/>
  <c r="G129" i="7"/>
  <c r="G130" i="7"/>
  <c r="G133" i="7"/>
  <c r="G134" i="7"/>
  <c r="G135" i="7"/>
  <c r="G136" i="7"/>
  <c r="G137" i="7"/>
  <c r="G141" i="7"/>
  <c r="G142" i="7"/>
  <c r="G147" i="7"/>
  <c r="G148" i="7"/>
  <c r="G149" i="7"/>
  <c r="G150" i="7"/>
  <c r="G151" i="7"/>
  <c r="G158" i="7"/>
  <c r="G175" i="7"/>
  <c r="G176" i="7"/>
  <c r="G177" i="7"/>
  <c r="G178" i="7"/>
  <c r="G179" i="7"/>
  <c r="G180" i="7"/>
  <c r="G181" i="7"/>
  <c r="G188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8" i="7"/>
  <c r="F89" i="7"/>
  <c r="F90" i="7"/>
  <c r="F91" i="7"/>
  <c r="F92" i="7"/>
  <c r="F93" i="7"/>
  <c r="F94" i="7"/>
  <c r="F95" i="7"/>
  <c r="F96" i="7"/>
  <c r="F97" i="7"/>
  <c r="F99" i="7"/>
  <c r="F100" i="7"/>
  <c r="F101" i="7"/>
  <c r="F105" i="7"/>
  <c r="F107" i="7"/>
  <c r="F108" i="7"/>
  <c r="F109" i="7"/>
  <c r="F111" i="7"/>
  <c r="F113" i="7"/>
  <c r="F114" i="7"/>
  <c r="F115" i="7"/>
  <c r="F116" i="7"/>
  <c r="F117" i="7"/>
  <c r="F118" i="7"/>
  <c r="F119" i="7"/>
  <c r="F120" i="7"/>
  <c r="F123" i="7"/>
  <c r="F124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1" i="7"/>
  <c r="F142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2" i="7"/>
  <c r="F163" i="7"/>
  <c r="F164" i="7"/>
  <c r="F165" i="7"/>
  <c r="F166" i="7"/>
  <c r="F169" i="7"/>
  <c r="F170" i="7"/>
  <c r="F171" i="7"/>
  <c r="F173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2" i="7"/>
  <c r="F193" i="7"/>
  <c r="F196" i="7"/>
  <c r="F197" i="7"/>
  <c r="F6" i="7"/>
  <c r="G11" i="5"/>
  <c r="G12" i="5"/>
  <c r="G13" i="5"/>
  <c r="G14" i="5"/>
  <c r="G21" i="5"/>
  <c r="G50" i="5"/>
  <c r="G53" i="5"/>
  <c r="G54" i="5"/>
  <c r="G57" i="5"/>
  <c r="G58" i="5"/>
  <c r="G64" i="5"/>
  <c r="G65" i="5"/>
  <c r="G66" i="5"/>
  <c r="G73" i="5"/>
  <c r="G95" i="5"/>
  <c r="G96" i="5"/>
  <c r="G97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7" i="5"/>
  <c r="F48" i="5"/>
  <c r="F49" i="5"/>
  <c r="F50" i="5"/>
  <c r="F51" i="5"/>
  <c r="F52" i="5"/>
  <c r="F57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5" i="5"/>
  <c r="F86" i="5"/>
  <c r="F88" i="5"/>
  <c r="F89" i="5"/>
  <c r="F90" i="5"/>
  <c r="F91" i="5"/>
  <c r="F92" i="5"/>
  <c r="F94" i="5"/>
  <c r="F96" i="5"/>
  <c r="F97" i="5"/>
  <c r="F98" i="5"/>
  <c r="F99" i="5"/>
  <c r="F100" i="5"/>
  <c r="F102" i="5"/>
  <c r="F103" i="5"/>
  <c r="G10" i="5"/>
  <c r="F10" i="5"/>
  <c r="G11" i="9"/>
  <c r="G18" i="9"/>
  <c r="G22" i="9"/>
  <c r="G31" i="9"/>
  <c r="G39" i="9"/>
  <c r="G40" i="9"/>
  <c r="G44" i="9"/>
  <c r="G45" i="9"/>
  <c r="G46" i="9"/>
  <c r="G72" i="9"/>
  <c r="G172" i="9"/>
  <c r="G176" i="9"/>
  <c r="G177" i="9"/>
  <c r="G181" i="9"/>
  <c r="G182" i="9"/>
  <c r="G201" i="9"/>
  <c r="F11" i="9"/>
  <c r="F12" i="9"/>
  <c r="F13" i="9"/>
  <c r="F14" i="9"/>
  <c r="F15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50" i="9"/>
  <c r="F51" i="9"/>
  <c r="F52" i="9"/>
  <c r="F53" i="9"/>
  <c r="F54" i="9"/>
  <c r="F55" i="9"/>
  <c r="F56" i="9"/>
  <c r="F57" i="9"/>
  <c r="F59" i="9"/>
  <c r="F60" i="9"/>
  <c r="F61" i="9"/>
  <c r="F62" i="9"/>
  <c r="F63" i="9"/>
  <c r="F64" i="9"/>
  <c r="F65" i="9"/>
  <c r="F67" i="9"/>
  <c r="F68" i="9"/>
  <c r="F69" i="9"/>
  <c r="F70" i="9"/>
  <c r="F71" i="9"/>
  <c r="F72" i="9"/>
  <c r="F73" i="9"/>
  <c r="F74" i="9"/>
  <c r="F75" i="9"/>
  <c r="F76" i="9"/>
  <c r="F77" i="9"/>
  <c r="F78" i="9"/>
  <c r="F80" i="9"/>
  <c r="F82" i="9"/>
  <c r="F83" i="9"/>
  <c r="F84" i="9"/>
  <c r="F85" i="9"/>
  <c r="F86" i="9"/>
  <c r="F87" i="9"/>
  <c r="F88" i="9"/>
  <c r="F90" i="9"/>
  <c r="F91" i="9"/>
  <c r="F92" i="9"/>
  <c r="F93" i="9"/>
  <c r="F95" i="9"/>
  <c r="F96" i="9"/>
  <c r="F97" i="9"/>
  <c r="F98" i="9"/>
  <c r="F99" i="9"/>
  <c r="F100" i="9"/>
  <c r="F101" i="9"/>
  <c r="F102" i="9"/>
  <c r="F103" i="9"/>
  <c r="F104" i="9"/>
  <c r="F105" i="9"/>
  <c r="F107" i="9"/>
  <c r="F109" i="9"/>
  <c r="F110" i="9"/>
  <c r="F111" i="9"/>
  <c r="F112" i="9"/>
  <c r="F113" i="9"/>
  <c r="F114" i="9"/>
  <c r="F115" i="9"/>
  <c r="F116" i="9"/>
  <c r="F119" i="9"/>
  <c r="F120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5" i="9"/>
  <c r="F136" i="9"/>
  <c r="F137" i="9"/>
  <c r="F138" i="9"/>
  <c r="F139" i="9"/>
  <c r="F140" i="9"/>
  <c r="F141" i="9"/>
  <c r="F143" i="9"/>
  <c r="F144" i="9"/>
  <c r="F145" i="9"/>
  <c r="F147" i="9"/>
  <c r="F148" i="9"/>
  <c r="F149" i="9"/>
  <c r="F150" i="9"/>
  <c r="F151" i="9"/>
  <c r="F152" i="9"/>
  <c r="F153" i="9"/>
  <c r="F154" i="9"/>
  <c r="F158" i="9"/>
  <c r="F160" i="9"/>
  <c r="F161" i="9"/>
  <c r="F162" i="9"/>
  <c r="F164" i="9"/>
  <c r="F165" i="9"/>
  <c r="F166" i="9"/>
  <c r="F168" i="9"/>
  <c r="F169" i="9"/>
  <c r="F172" i="9"/>
  <c r="F173" i="9"/>
  <c r="F174" i="9"/>
  <c r="F175" i="9"/>
  <c r="F181" i="9"/>
  <c r="F182" i="9"/>
  <c r="F183" i="9"/>
  <c r="F184" i="9"/>
  <c r="F187" i="9"/>
  <c r="F188" i="9"/>
  <c r="F189" i="9"/>
  <c r="F193" i="9"/>
  <c r="F194" i="9"/>
  <c r="F195" i="9"/>
  <c r="F196" i="9"/>
  <c r="F197" i="9"/>
  <c r="F198" i="9"/>
  <c r="F199" i="9"/>
  <c r="F200" i="9"/>
  <c r="F201" i="9"/>
  <c r="F10" i="9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9" i="3"/>
  <c r="F80" i="3"/>
  <c r="F81" i="3"/>
  <c r="F82" i="3"/>
  <c r="F83" i="3"/>
  <c r="F85" i="3"/>
  <c r="F86" i="3"/>
  <c r="F87" i="3"/>
  <c r="F88" i="3"/>
  <c r="F89" i="3"/>
  <c r="F90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K9" i="1" l="1"/>
  <c r="K10" i="1"/>
  <c r="K12" i="1"/>
  <c r="K13" i="1"/>
  <c r="J10" i="1"/>
  <c r="J12" i="1"/>
  <c r="J13" i="1"/>
  <c r="J9" i="1"/>
  <c r="H11" i="1"/>
  <c r="I11" i="1"/>
  <c r="K11" i="1" s="1"/>
  <c r="H8" i="1"/>
  <c r="I8" i="1"/>
  <c r="G11" i="1"/>
  <c r="F11" i="1"/>
  <c r="F46" i="3"/>
  <c r="F47" i="3"/>
  <c r="F45" i="3"/>
  <c r="F44" i="3"/>
  <c r="F11" i="3"/>
  <c r="F13" i="3"/>
  <c r="F14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41" i="3"/>
  <c r="F42" i="3"/>
  <c r="F43" i="3"/>
  <c r="F10" i="3"/>
  <c r="A1" i="7"/>
  <c r="K8" i="1" l="1"/>
  <c r="I14" i="1"/>
  <c r="K14" i="1"/>
  <c r="J11" i="1"/>
  <c r="H14" i="1"/>
  <c r="F8" i="1"/>
  <c r="G8" i="1"/>
  <c r="F14" i="1" l="1"/>
  <c r="J14" i="1" s="1"/>
  <c r="J8" i="1"/>
  <c r="G14" i="1"/>
</calcChain>
</file>

<file path=xl/sharedStrings.xml><?xml version="1.0" encoding="utf-8"?>
<sst xmlns="http://schemas.openxmlformats.org/spreadsheetml/2006/main" count="755" uniqueCount="156">
  <si>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</si>
  <si>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</si>
  <si>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</si>
  <si>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</si>
  <si>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</si>
  <si>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</si>
  <si>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</si>
  <si>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PRIMICI OD FINANCIJSKE IMOVINE I ZADUŽIVANJA</t>
  </si>
  <si>
    <t>IZDACI ZA FINANCIJSKU IMOVINU I OTPLATE ZAJMOVA</t>
  </si>
  <si>
    <t>NETO FINANCIRANJE</t>
  </si>
  <si>
    <t xml:space="preserve">A. RAČUN PRIHODA I RASHODA </t>
  </si>
  <si>
    <t>Razred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</si>
  <si>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</si>
  <si>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</si>
  <si>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</si>
  <si>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</si>
  <si>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</si>
  <si>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A) SAŽETAK RAČUNA PRIHODA I RASHODA</t>
  </si>
  <si>
    <t>B) SAŽETAK RAČUNA FINANCIRANJA</t>
  </si>
  <si>
    <t>UKUPAN DONOS VIŠKA / MANJKA IZ PRETHODNE(IH) GODINE***</t>
  </si>
  <si>
    <t>C) PRENESENI VIŠAK ILI PRENESENI MANJAK I VIŠEGODIŠNJI PLAN URAVNOTEŽENJA</t>
  </si>
  <si>
    <t>A. RAČUN PRIHODA I RASHODA</t>
  </si>
  <si>
    <t>6 Prihodi poslovanja</t>
  </si>
  <si>
    <t>63 Pomoći iz inozemstva i od subjekata unutar općeg proračuna</t>
  </si>
  <si>
    <t>636 Pomoći proračunskim korisnicima iz proračuna koji im nije nadležan</t>
  </si>
  <si>
    <t>65 Prihodi od upravnih i administrativnih pristojbi, pristojbi po posebnim propisima i naknada</t>
  </si>
  <si>
    <t>652 Prihodi po posebnim propisima</t>
  </si>
  <si>
    <t>66 Prihodi od prodaje proizvoda i robe te pruženih usluga i prihodi od donacija te povrati po protestiranim jamstvima</t>
  </si>
  <si>
    <t>661 Prihodi od prodaje proizvoda i robe te pruženih usluga</t>
  </si>
  <si>
    <t>663 Donacije od pravnih i fizičkih osoba izvan općeg proračuna i povrat donacija po protestiranim jamstvima</t>
  </si>
  <si>
    <t>67 Prihodi iz nadležnog proračuna i od HZZO-a temeljem ugovornih obveza</t>
  </si>
  <si>
    <t>671 Prihodi iz nadležnog proračuna za financiranje redovne djelatnosti proračunskih korisnika</t>
  </si>
  <si>
    <t>7 Prihodi od prodaje nefinancijske imovine</t>
  </si>
  <si>
    <t>72 Prihodi od prodaje proizvedene dugotrajne imovine</t>
  </si>
  <si>
    <t>721 Prihodi od prodaje građevinskih objekata</t>
  </si>
  <si>
    <t>SVEUKUPNO PRIHODI</t>
  </si>
  <si>
    <t>3 Rashodi poslovanja</t>
  </si>
  <si>
    <t>31 Rashodi za zaposlene</t>
  </si>
  <si>
    <t>311 Plaće (Bruto)</t>
  </si>
  <si>
    <t>312 Ostali rashodi za zaposlene</t>
  </si>
  <si>
    <t>313 Doprinosi na plaće</t>
  </si>
  <si>
    <t>32 Materijalni rashodi</t>
  </si>
  <si>
    <t>321 Naknade troškova zaposlenima</t>
  </si>
  <si>
    <t>322 Rashodi za materijal i energiju</t>
  </si>
  <si>
    <t>323 Rashodi za usluge</t>
  </si>
  <si>
    <t>329 Ostali nespomenuti rashodi poslovanja</t>
  </si>
  <si>
    <t>34 Financijski rashodi</t>
  </si>
  <si>
    <t>343 Ostali financijski rashodi</t>
  </si>
  <si>
    <t>37 Naknade građanima i kućanstvima na temelju osiguranja i druge naknade</t>
  </si>
  <si>
    <t>372 Ostale naknade građanima i kućanstvima iz proračuna</t>
  </si>
  <si>
    <t>4 Rashodi za nabavu nefinancijske imovine</t>
  </si>
  <si>
    <t>42 Rashodi za nabavu proizvedene dugotrajne imovine</t>
  </si>
  <si>
    <t>422 Postrojenja i oprema</t>
  </si>
  <si>
    <t>424 Knjige, umjetnička djela i ostale izložbene vrijednosti</t>
  </si>
  <si>
    <t>45 Rashodi za dodatna ulaganja na nefinancijskoj imovini</t>
  </si>
  <si>
    <t>451 Dodatna ulaganja na građevinskim objektima</t>
  </si>
  <si>
    <t>SVEUKUPNO RASHODI</t>
  </si>
  <si>
    <t>RAZDJEL: 8 UPRAVNI ODJEL ZA ŠKOLSTVO</t>
  </si>
  <si>
    <t>GLAVA: 8-13 OŠ IVANA BRLIĆ MAŽURANIĆ</t>
  </si>
  <si>
    <t>121 Zakonski standardi javnih ustanova OŠ</t>
  </si>
  <si>
    <t>A100034 Odgojnoobrazovno, administrativno i tehničko osoblje</t>
  </si>
  <si>
    <t>0912 Osnovno obrazovanje</t>
  </si>
  <si>
    <t>A100034A Odgojnoobrazovno, administrativno i tehničko osoblje - posebni dio</t>
  </si>
  <si>
    <t>A100035 Operativni plan tekućeg i investicijskog održavanja OŠ</t>
  </si>
  <si>
    <t>A100199 Prijevoz učenika OŠ</t>
  </si>
  <si>
    <t>K100003 Nefinancijska imovina i investicijsko održavanje</t>
  </si>
  <si>
    <t>125 Program javnih potreba iznad standarda - vlastiti prihodi</t>
  </si>
  <si>
    <t>A100042 Javne potrebe iznad standarda-vlastiti prihodi</t>
  </si>
  <si>
    <t>0960 Dodatne usluge u obrazovanju</t>
  </si>
  <si>
    <t>140 Javne potrebe iznad zakonskog standarda</t>
  </si>
  <si>
    <t>A100041 Županijske javne potrebe OŠ</t>
  </si>
  <si>
    <t>A100142A Prihodi od nefinancijske imovine i nadoknade štete s osnova osiguranja</t>
  </si>
  <si>
    <t>A100159 Javne potrebe iznad standarda - donacije</t>
  </si>
  <si>
    <t>A100161 Javne potrebe iznad standarda - OSTALO</t>
  </si>
  <si>
    <t>A100162 Prijenos sredstava od nenadležnih proračuna</t>
  </si>
  <si>
    <t>Oznaka</t>
  </si>
  <si>
    <t>8 UPRAVNI ODJEL ZA ŠKOLSTVO</t>
  </si>
  <si>
    <t>8-13 OŠ IVANA BRLIĆ MAŽURANIĆ</t>
  </si>
  <si>
    <t>05 Pomoći</t>
  </si>
  <si>
    <t>03 Vlastiti prihodi</t>
  </si>
  <si>
    <t>01 Opći prihodi i primici</t>
  </si>
  <si>
    <t>711 Prihodi od nefinancijske imovine i nadoknade štete s osnova osiguranja</t>
  </si>
  <si>
    <t>611 Donacije</t>
  </si>
  <si>
    <t>432 PRIHODI ZA POSEBNE NAMJENE - korisnici</t>
  </si>
  <si>
    <t>503 POMOĆI IZ NENADLEŽNIH PRORAČUNA - KORISNICI</t>
  </si>
  <si>
    <t>56 Fondovi EU-a</t>
  </si>
  <si>
    <t>434 PRIHOD ZA POSEBNE NAMJENE - korisnici</t>
  </si>
  <si>
    <t>512 Pomoći iz državnog proračuna - plaće MZOS</t>
  </si>
  <si>
    <t>POLUGODIŠNJI IZVJEŠTAJ O IZVRŠENJU OSNOVNE ŠKOLE IVANE BRLIĆ-MAŽURANIĆ OGULIN ZA 2023. GODINU</t>
  </si>
  <si>
    <t>634 Pomoći od izvanproračunskih korisnika</t>
  </si>
  <si>
    <t>38 Ostali rashodi</t>
  </si>
  <si>
    <t>381 Tekuće donacije</t>
  </si>
  <si>
    <t>Plan 2023.</t>
  </si>
  <si>
    <t>I. rebalans</t>
  </si>
  <si>
    <t>Ostvarenje 1.1.2023.-30.6.2023.</t>
  </si>
  <si>
    <t>Indeks (5/2)</t>
  </si>
  <si>
    <t>Indeks (5/4)</t>
  </si>
  <si>
    <t>6711 Prihodi iz nadležnog proračuna za financiranje rashoda poslovanja</t>
  </si>
  <si>
    <t>6712 Prihodi iz nadležnog proračuna za financiranje rashoda za nabavu nefinancijske imovine</t>
  </si>
  <si>
    <t>3111 Plaće za redovan rad</t>
  </si>
  <si>
    <t>3121 Ostali rashodi za zaposlene</t>
  </si>
  <si>
    <t>3132 Doprinosi za obvezno zdravstveno osiguranje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</si>
  <si>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</si>
  <si>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</si>
  <si>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</si>
  <si>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</si>
  <si>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</si>
  <si>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</si>
  <si>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</si>
  <si>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</si>
  <si>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</si>
  <si>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</si>
  <si>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</si>
  <si>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</si>
  <si>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</si>
  <si>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</si>
  <si>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</si>
  <si>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</si>
  <si>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</si>
  <si>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</si>
  <si>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</si>
  <si>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3292 Premije osiguranja</t>
  </si>
  <si>
    <t>3293 Reprezentacija</t>
  </si>
  <si>
    <t>3294 Članarine</t>
  </si>
  <si>
    <t>3295 Pristojbe i naknade</t>
  </si>
  <si>
    <t>3299 Ostali nespomenuti rashodi poslovanja</t>
  </si>
  <si>
    <t>3431 Bankarske usluge i usluge platnog prometa</t>
  </si>
  <si>
    <t>4511 Dodatna ulaganja na građevinskim objektima</t>
  </si>
  <si>
    <t>6361 Tekuće pomoći proračunskim korisnicima iz proračuna koji im nije nadležan</t>
  </si>
  <si>
    <t>6362 Kapitalne pomoći proračunskim korisnicima iz proračuna koji im nije nadležan</t>
  </si>
  <si>
    <t>6526 Ostali nespomenuti prihodi</t>
  </si>
  <si>
    <t>6615 Prihodi od pruženih usluga</t>
  </si>
  <si>
    <t>6631 Tekuće donacije</t>
  </si>
  <si>
    <t>6632 Kapitalne donacije</t>
  </si>
  <si>
    <t>7211 Stambeni objekti</t>
  </si>
  <si>
    <t>3812 Tekuće donacije u naravi</t>
  </si>
  <si>
    <t>4221 Uredska oprema i namještaj</t>
  </si>
  <si>
    <t>4226 Sportska i glazbena oprema</t>
  </si>
  <si>
    <t>4227 Uređaji, strojevi i oprema za ostale namjene</t>
  </si>
  <si>
    <t>4241 Knjige</t>
  </si>
  <si>
    <t>Funk. kl.: 0912 Osnovno obrazovanje</t>
  </si>
  <si>
    <t>Funk. kl.: 0960 Dodatne usluge u obrazovanju</t>
  </si>
  <si>
    <t>SVEUKUPNO RASHODI I IZDACI</t>
  </si>
  <si>
    <t>IZVJEŠTAJ O PRIHODIMA I RASHODIMA PREMA EKONOMSKOJ KLASIFIKACIJI</t>
  </si>
  <si>
    <t>IZVJEŠTAJ O RASHODIMA PREMA FUNKCIJSKOJ KLASIFIKACIJI</t>
  </si>
  <si>
    <t>IZVJEŠTAJ O PRIHODIMA I RASHODIMA PREMA IZVORIMA FINANCIRANJA</t>
  </si>
  <si>
    <t>Ostvarenje 1.1.2022.-30.06.2022.</t>
  </si>
  <si>
    <t>A100191 Shema školskog voća, povrća i mlijeka</t>
  </si>
  <si>
    <t>A100212 Mjera HZZ - pripravništvo</t>
  </si>
  <si>
    <t>T1000107 Školska prehrana učenika (standard)</t>
  </si>
  <si>
    <t>158 Pomoćnici u nastavi OŠ i SŠ (EU projekt)</t>
  </si>
  <si>
    <t>A100128 Pomoćnici u nastavi OŠ i SŠ (EU projekt)</t>
  </si>
  <si>
    <t>165 Osiguravanje školske prehrane za djecu u riziku od siromaštva Karlovačke županije</t>
  </si>
  <si>
    <t>A100176 Osiguravanje školske prehrane za djecu u riziku od siromaštva Karlovačke županije</t>
  </si>
  <si>
    <t>200 MZOS- Plaće OŠ</t>
  </si>
  <si>
    <t>A200200 MZOS- Plaće 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</si>
</sst>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9" applyNumberFormat="0" applyAlignment="0" applyProtection="0"/>
    <xf numFmtId="0" fontId="19" fillId="9" borderId="10" applyNumberFormat="0" applyAlignment="0" applyProtection="0"/>
    <xf numFmtId="0" fontId="20" fillId="9" borderId="9" applyNumberFormat="0" applyAlignment="0" applyProtection="0"/>
    <xf numFmtId="0" fontId="21" fillId="0" borderId="11" applyNumberFormat="0" applyFill="0" applyAlignment="0" applyProtection="0"/>
    <xf numFmtId="0" fontId="22" fillId="10" borderId="12" applyNumberFormat="0" applyAlignment="0" applyProtection="0"/>
    <xf numFmtId="0" fontId="23" fillId="0" borderId="0" applyNumberFormat="0" applyFill="0" applyBorder="0" applyAlignment="0" applyProtection="0"/>
    <xf numFmtId="0" fontId="10" fillId="11" borderId="13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6" fillId="35" borderId="0" applyNumberFormat="0" applyBorder="0" applyAlignment="0" applyProtection="0"/>
  </cellStyleXfs>
  <cellXfs count="82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4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4" fontId="7" fillId="0" borderId="5" xfId="0" applyNumberFormat="1" applyFont="1" applyBorder="1" applyAlignment="1">
      <alignment horizontal="center" vertical="center"/>
    </xf>
    <xf numFmtId="4" fontId="6" fillId="0" borderId="0" xfId="0" applyNumberFormat="1" applyFont="1"/>
    <xf numFmtId="0" fontId="9" fillId="0" borderId="0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>
      <alignment horizontal="center" wrapText="1"/>
    </xf>
    <xf numFmtId="0" fontId="27" fillId="3" borderId="3" xfId="0" applyFont="1" applyFill="1" applyBorder="1" applyAlignment="1">
      <alignment wrapText="1"/>
    </xf>
    <xf numFmtId="0" fontId="27" fillId="3" borderId="3" xfId="0" applyFont="1" applyFill="1" applyBorder="1"/>
    <xf numFmtId="4" fontId="27" fillId="3" borderId="3" xfId="0" applyNumberFormat="1" applyFont="1" applyFill="1" applyBorder="1"/>
    <xf numFmtId="0" fontId="27" fillId="0" borderId="3" xfId="0" applyFont="1" applyBorder="1"/>
    <xf numFmtId="4" fontId="27" fillId="0" borderId="3" xfId="0" applyNumberFormat="1" applyFont="1" applyBorder="1"/>
    <xf numFmtId="0" fontId="27" fillId="3" borderId="3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8" fillId="2" borderId="3" xfId="0" applyNumberFormat="1" applyFont="1" applyFill="1" applyBorder="1" applyAlignment="1" applyProtection="1">
      <alignment horizontal="left" vertical="center" wrapText="1"/>
    </xf>
    <xf numFmtId="0" fontId="28" fillId="2" borderId="3" xfId="0" applyFont="1" applyFill="1" applyBorder="1" applyAlignment="1">
      <alignment horizontal="left" vertical="center"/>
    </xf>
    <xf numFmtId="0" fontId="28" fillId="2" borderId="3" xfId="0" applyNumberFormat="1" applyFont="1" applyFill="1" applyBorder="1" applyAlignment="1" applyProtection="1">
      <alignment vertical="center" wrapText="1"/>
    </xf>
    <xf numFmtId="0" fontId="27" fillId="3" borderId="3" xfId="0" applyFont="1" applyFill="1" applyBorder="1" applyAlignment="1">
      <alignment vertical="center" wrapText="1"/>
    </xf>
    <xf numFmtId="0" fontId="27" fillId="3" borderId="3" xfId="0" applyFont="1" applyFill="1" applyBorder="1" applyAlignment="1">
      <alignment vertical="center"/>
    </xf>
    <xf numFmtId="2" fontId="27" fillId="0" borderId="3" xfId="0" applyNumberFormat="1" applyFont="1" applyBorder="1"/>
    <xf numFmtId="4" fontId="2" fillId="0" borderId="3" xfId="0" applyNumberFormat="1" applyFont="1" applyBorder="1" applyAlignment="1">
      <alignment horizontal="right"/>
    </xf>
    <xf numFmtId="0" fontId="4" fillId="3" borderId="1" xfId="0" quotePrefix="1" applyFont="1" applyFill="1" applyBorder="1" applyAlignment="1">
      <alignment horizontal="left" wrapText="1"/>
    </xf>
    <xf numFmtId="0" fontId="4" fillId="3" borderId="2" xfId="0" quotePrefix="1" applyFont="1" applyFill="1" applyBorder="1" applyAlignment="1">
      <alignment horizontal="left" wrapText="1"/>
    </xf>
    <xf numFmtId="0" fontId="4" fillId="3" borderId="2" xfId="0" quotePrefix="1" applyFont="1" applyFill="1" applyBorder="1" applyAlignment="1">
      <alignment horizontal="center" wrapText="1"/>
    </xf>
    <xf numFmtId="0" fontId="4" fillId="3" borderId="2" xfId="0" quotePrefix="1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/>
    <xf numFmtId="0" fontId="29" fillId="0" borderId="0" xfId="0" applyFont="1"/>
    <xf numFmtId="0" fontId="4" fillId="0" borderId="0" xfId="0" quotePrefix="1" applyNumberFormat="1" applyFont="1" applyFill="1" applyBorder="1" applyAlignment="1" applyProtection="1">
      <alignment horizontal="center" vertical="center" wrapText="1"/>
    </xf>
    <xf numFmtId="4" fontId="2" fillId="2" borderId="1" xfId="0" quotePrefix="1" applyNumberFormat="1" applyFont="1" applyFill="1" applyBorder="1" applyAlignment="1">
      <alignment horizontal="right"/>
    </xf>
    <xf numFmtId="0" fontId="30" fillId="3" borderId="3" xfId="0" applyFont="1" applyFill="1" applyBorder="1" applyAlignment="1">
      <alignment horizontal="left" wrapText="1" indent="1"/>
    </xf>
    <xf numFmtId="0" fontId="31" fillId="3" borderId="3" xfId="0" applyFont="1" applyFill="1" applyBorder="1" applyAlignment="1">
      <alignment horizontal="center" wrapText="1"/>
    </xf>
    <xf numFmtId="0" fontId="32" fillId="3" borderId="3" xfId="0" applyFont="1" applyFill="1" applyBorder="1" applyAlignment="1">
      <alignment horizontal="center" wrapText="1"/>
    </xf>
    <xf numFmtId="0" fontId="32" fillId="3" borderId="3" xfId="0" applyFont="1" applyFill="1" applyBorder="1"/>
    <xf numFmtId="4" fontId="31" fillId="4" borderId="3" xfId="0" applyNumberFormat="1" applyFont="1" applyFill="1" applyBorder="1" applyAlignment="1">
      <alignment horizontal="right" wrapText="1" indent="1"/>
    </xf>
    <xf numFmtId="4" fontId="32" fillId="0" borderId="3" xfId="0" applyNumberFormat="1" applyFont="1" applyBorder="1"/>
    <xf numFmtId="0" fontId="31" fillId="4" borderId="3" xfId="0" applyFont="1" applyFill="1" applyBorder="1" applyAlignment="1">
      <alignment horizontal="left" wrapText="1" indent="1"/>
    </xf>
    <xf numFmtId="0" fontId="31" fillId="2" borderId="3" xfId="0" applyFont="1" applyFill="1" applyBorder="1" applyAlignment="1">
      <alignment horizontal="left" wrapText="1" indent="1"/>
    </xf>
    <xf numFmtId="4" fontId="31" fillId="2" borderId="3" xfId="0" applyNumberFormat="1" applyFont="1" applyFill="1" applyBorder="1" applyAlignment="1">
      <alignment horizontal="right" wrapText="1" indent="1"/>
    </xf>
    <xf numFmtId="4" fontId="32" fillId="2" borderId="3" xfId="0" applyNumberFormat="1" applyFont="1" applyFill="1" applyBorder="1"/>
    <xf numFmtId="0" fontId="31" fillId="4" borderId="3" xfId="0" applyFont="1" applyFill="1" applyBorder="1" applyAlignment="1">
      <alignment horizontal="right" wrapText="1" indent="1"/>
    </xf>
    <xf numFmtId="0" fontId="31" fillId="2" borderId="3" xfId="0" applyFont="1" applyFill="1" applyBorder="1" applyAlignment="1">
      <alignment horizontal="right" wrapText="1" indent="1"/>
    </xf>
    <xf numFmtId="0" fontId="31" fillId="3" borderId="3" xfId="0" applyFont="1" applyFill="1" applyBorder="1" applyAlignment="1">
      <alignment horizontal="left" wrapText="1" indent="1"/>
    </xf>
    <xf numFmtId="4" fontId="31" fillId="3" borderId="3" xfId="0" applyNumberFormat="1" applyFont="1" applyFill="1" applyBorder="1" applyAlignment="1">
      <alignment horizontal="right" wrapText="1" indent="1"/>
    </xf>
    <xf numFmtId="4" fontId="32" fillId="3" borderId="3" xfId="0" applyNumberFormat="1" applyFont="1" applyFill="1" applyBorder="1"/>
    <xf numFmtId="0" fontId="32" fillId="0" borderId="3" xfId="0" applyFont="1" applyBorder="1"/>
    <xf numFmtId="0" fontId="32" fillId="2" borderId="3" xfId="0" applyFont="1" applyFill="1" applyBorder="1"/>
    <xf numFmtId="0" fontId="31" fillId="4" borderId="3" xfId="0" applyFont="1" applyFill="1" applyBorder="1" applyAlignment="1">
      <alignment horizontal="left" indent="1"/>
    </xf>
    <xf numFmtId="0" fontId="27" fillId="0" borderId="0" xfId="0" applyFont="1" applyBorder="1"/>
    <xf numFmtId="0" fontId="27" fillId="2" borderId="0" xfId="0" applyFont="1" applyFill="1"/>
    <xf numFmtId="0" fontId="28" fillId="2" borderId="1" xfId="0" applyFont="1" applyFill="1" applyBorder="1" applyAlignment="1">
      <alignment horizontal="left" vertical="center"/>
    </xf>
    <xf numFmtId="0" fontId="28" fillId="2" borderId="2" xfId="0" applyNumberFormat="1" applyFont="1" applyFill="1" applyBorder="1" applyAlignment="1" applyProtection="1">
      <alignment vertical="center"/>
    </xf>
    <xf numFmtId="0" fontId="3" fillId="0" borderId="0" xfId="0" quotePrefix="1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/>
    <xf numFmtId="0" fontId="6" fillId="0" borderId="3" xfId="0" applyFont="1" applyBorder="1"/>
    <xf numFmtId="0" fontId="28" fillId="2" borderId="1" xfId="0" quotePrefix="1" applyFont="1" applyFill="1" applyBorder="1" applyAlignment="1">
      <alignment horizontal="left" vertical="center"/>
    </xf>
    <xf numFmtId="0" fontId="28" fillId="2" borderId="2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left" vertical="center" wrapText="1"/>
    </xf>
    <xf numFmtId="0" fontId="28" fillId="0" borderId="1" xfId="0" applyNumberFormat="1" applyFont="1" applyFill="1" applyBorder="1" applyAlignment="1" applyProtection="1">
      <alignment horizontal="left" vertical="center" wrapText="1"/>
    </xf>
    <xf numFmtId="0" fontId="28" fillId="0" borderId="2" xfId="0" applyNumberFormat="1" applyFont="1" applyFill="1" applyBorder="1" applyAlignment="1" applyProtection="1">
      <alignment horizontal="left" vertical="center" wrapText="1"/>
    </xf>
    <xf numFmtId="0" fontId="28" fillId="0" borderId="4" xfId="0" applyNumberFormat="1" applyFont="1" applyFill="1" applyBorder="1" applyAlignment="1" applyProtection="1">
      <alignment horizontal="left" vertical="center" wrapText="1"/>
    </xf>
    <xf numFmtId="0" fontId="28" fillId="0" borderId="2" xfId="0" applyNumberFormat="1" applyFont="1" applyFill="1" applyBorder="1" applyAlignment="1" applyProtection="1">
      <alignment vertical="center" wrapText="1"/>
    </xf>
    <xf numFmtId="0" fontId="28" fillId="2" borderId="1" xfId="0" quotePrefix="1" applyNumberFormat="1" applyFont="1" applyFill="1" applyBorder="1" applyAlignment="1" applyProtection="1">
      <alignment horizontal="left" vertical="center" wrapText="1"/>
    </xf>
    <xf numFmtId="0" fontId="28" fillId="2" borderId="2" xfId="0" applyNumberFormat="1" applyFont="1" applyFill="1" applyBorder="1" applyAlignment="1" applyProtection="1">
      <alignment vertical="center" wrapText="1"/>
    </xf>
    <xf numFmtId="0" fontId="28" fillId="2" borderId="1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workbookViewId="0">
      <selection activeCell="F25" sqref="F25"/>
    </sheetView>
  </sheetViews>
  <sheetFormatPr defaultColWidth="9.109375" defaultRowHeight="15.6" x14ac:dyDescent="0.3"/>
  <cols>
    <col min="1" max="4" width="9.109375" style="4"/>
    <col min="5" max="5" width="22.6640625" style="4" customWidth="1"/>
    <col min="6" max="7" width="25.33203125" style="10" customWidth="1"/>
    <col min="8" max="8" width="16.5546875" style="4" customWidth="1"/>
    <col min="9" max="9" width="18.6640625" style="4" customWidth="1"/>
    <col min="10" max="10" width="11.5546875" style="4" customWidth="1"/>
    <col min="11" max="11" width="11.44140625" style="4" customWidth="1"/>
    <col min="12" max="16384" width="9.109375" style="4"/>
  </cols>
  <sheetData>
    <row r="1" spans="1:11" ht="42" customHeight="1" x14ac:dyDescent="0.3">
      <c r="A1" s="70" t="s">
        <v>88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8" customHeight="1" x14ac:dyDescent="0.3">
      <c r="A2" s="3"/>
      <c r="B2" s="3"/>
      <c r="C2" s="3"/>
      <c r="D2" s="3"/>
      <c r="E2" s="3"/>
      <c r="F2" s="5"/>
      <c r="G2" s="5"/>
    </row>
    <row r="3" spans="1:11" ht="15.75" customHeight="1" x14ac:dyDescent="0.3">
      <c r="A3" s="70" t="s">
        <v>16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x14ac:dyDescent="0.3">
      <c r="A4" s="3"/>
      <c r="B4" s="3"/>
      <c r="C4" s="3"/>
      <c r="D4" s="3"/>
      <c r="E4" s="3"/>
      <c r="F4" s="5"/>
      <c r="G4" s="5"/>
    </row>
    <row r="5" spans="1:11" ht="18" customHeight="1" x14ac:dyDescent="0.3">
      <c r="A5" s="70" t="s">
        <v>17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x14ac:dyDescent="0.3">
      <c r="A6" s="6"/>
      <c r="B6" s="7"/>
      <c r="C6" s="7"/>
      <c r="D6" s="7"/>
      <c r="E6" s="8"/>
      <c r="F6" s="9"/>
      <c r="G6" s="9"/>
    </row>
    <row r="7" spans="1:11" ht="39.75" customHeight="1" x14ac:dyDescent="0.3">
      <c r="A7" s="30"/>
      <c r="B7" s="31"/>
      <c r="C7" s="31"/>
      <c r="D7" s="32"/>
      <c r="E7" s="33"/>
      <c r="F7" s="14" t="s">
        <v>146</v>
      </c>
      <c r="G7" s="14" t="s">
        <v>92</v>
      </c>
      <c r="H7" s="14" t="s">
        <v>93</v>
      </c>
      <c r="I7" s="20" t="s">
        <v>94</v>
      </c>
      <c r="J7" s="16" t="s">
        <v>95</v>
      </c>
      <c r="K7" s="16" t="s">
        <v>96</v>
      </c>
    </row>
    <row r="8" spans="1:11" x14ac:dyDescent="0.3">
      <c r="A8" s="80" t="s">
        <v>0</v>
      </c>
      <c r="B8" s="79"/>
      <c r="C8" s="79"/>
      <c r="D8" s="79"/>
      <c r="E8" s="69"/>
      <c r="F8" s="12">
        <f>SUM(F9:F10)</f>
        <v>981417.57000000007</v>
      </c>
      <c r="G8" s="12">
        <f>SUM(G9:G10)</f>
        <v>2155706</v>
      </c>
      <c r="H8" s="12">
        <f t="shared" ref="H8:I8" si="0">SUM(H9:H10)</f>
        <v>2226408.9500000002</v>
      </c>
      <c r="I8" s="12">
        <f t="shared" si="0"/>
        <v>1036213.37</v>
      </c>
      <c r="J8" s="12">
        <f>I8/F8*100</f>
        <v>105.58333187370998</v>
      </c>
      <c r="K8" s="12">
        <f>I8/H8*100</f>
        <v>46.541915401480935</v>
      </c>
    </row>
    <row r="9" spans="1:11" x14ac:dyDescent="0.3">
      <c r="A9" s="80" t="s">
        <v>1</v>
      </c>
      <c r="B9" s="79"/>
      <c r="C9" s="79"/>
      <c r="D9" s="79"/>
      <c r="E9" s="69"/>
      <c r="F9" s="12">
        <v>981304.89</v>
      </c>
      <c r="G9" s="12">
        <v>2154606</v>
      </c>
      <c r="H9" s="60">
        <v>2225418.6800000002</v>
      </c>
      <c r="I9" s="60">
        <v>1035934.07</v>
      </c>
      <c r="J9" s="12">
        <f>I9/F9*100</f>
        <v>105.56699355691583</v>
      </c>
      <c r="K9" s="12">
        <f t="shared" ref="K9:K14" si="1">I9/H9*100</f>
        <v>46.550075242470776</v>
      </c>
    </row>
    <row r="10" spans="1:11" x14ac:dyDescent="0.3">
      <c r="A10" s="68" t="s">
        <v>2</v>
      </c>
      <c r="B10" s="69"/>
      <c r="C10" s="69"/>
      <c r="D10" s="69"/>
      <c r="E10" s="69"/>
      <c r="F10" s="12">
        <v>112.68</v>
      </c>
      <c r="G10" s="12">
        <v>1100</v>
      </c>
      <c r="H10" s="60">
        <v>990.27</v>
      </c>
      <c r="I10" s="60">
        <v>279.3</v>
      </c>
      <c r="J10" s="12">
        <f t="shared" ref="J10:J14" si="2">I10/F10*100</f>
        <v>247.87007454739083</v>
      </c>
      <c r="K10" s="12">
        <f t="shared" si="1"/>
        <v>28.204429095095279</v>
      </c>
    </row>
    <row r="11" spans="1:11" x14ac:dyDescent="0.3">
      <c r="A11" s="61" t="s">
        <v>3</v>
      </c>
      <c r="B11" s="62"/>
      <c r="C11" s="62"/>
      <c r="D11" s="62"/>
      <c r="E11" s="62"/>
      <c r="F11" s="12">
        <f>F12+F13</f>
        <v>990274.05</v>
      </c>
      <c r="G11" s="12">
        <f>G12+G13</f>
        <v>2155706</v>
      </c>
      <c r="H11" s="12">
        <f t="shared" ref="H11:I11" si="3">H12+H13</f>
        <v>2232578</v>
      </c>
      <c r="I11" s="12">
        <f t="shared" si="3"/>
        <v>1041322.22</v>
      </c>
      <c r="J11" s="12">
        <f t="shared" si="2"/>
        <v>105.15495382313614</v>
      </c>
      <c r="K11" s="12">
        <f t="shared" si="1"/>
        <v>46.642142850104229</v>
      </c>
    </row>
    <row r="12" spans="1:11" x14ac:dyDescent="0.3">
      <c r="A12" s="78" t="s">
        <v>4</v>
      </c>
      <c r="B12" s="79"/>
      <c r="C12" s="79"/>
      <c r="D12" s="79"/>
      <c r="E12" s="79"/>
      <c r="F12" s="12">
        <v>936954</v>
      </c>
      <c r="G12" s="12">
        <v>2108206</v>
      </c>
      <c r="H12" s="60">
        <v>2177978</v>
      </c>
      <c r="I12" s="60">
        <v>1035311.26</v>
      </c>
      <c r="J12" s="12">
        <f t="shared" si="2"/>
        <v>110.49755484260699</v>
      </c>
      <c r="K12" s="12">
        <f t="shared" si="1"/>
        <v>47.535432405653317</v>
      </c>
    </row>
    <row r="13" spans="1:11" x14ac:dyDescent="0.3">
      <c r="A13" s="68" t="s">
        <v>5</v>
      </c>
      <c r="B13" s="69"/>
      <c r="C13" s="69"/>
      <c r="D13" s="69"/>
      <c r="E13" s="69"/>
      <c r="F13" s="12">
        <v>53320.05</v>
      </c>
      <c r="G13" s="12">
        <v>47500</v>
      </c>
      <c r="H13" s="60">
        <v>54600</v>
      </c>
      <c r="I13" s="60">
        <v>6010.96</v>
      </c>
      <c r="J13" s="12">
        <f t="shared" si="2"/>
        <v>11.273357770669756</v>
      </c>
      <c r="K13" s="12">
        <f t="shared" si="1"/>
        <v>11.009084249084248</v>
      </c>
    </row>
    <row r="14" spans="1:11" x14ac:dyDescent="0.3">
      <c r="A14" s="78" t="s">
        <v>6</v>
      </c>
      <c r="B14" s="79"/>
      <c r="C14" s="79"/>
      <c r="D14" s="79"/>
      <c r="E14" s="79"/>
      <c r="F14" s="12">
        <f>F8-F11</f>
        <v>-8856.4799999999814</v>
      </c>
      <c r="G14" s="12">
        <f>G8-G11</f>
        <v>0</v>
      </c>
      <c r="H14" s="12">
        <f t="shared" ref="H14:I14" si="4">H8-H11</f>
        <v>-6169.0499999998137</v>
      </c>
      <c r="I14" s="12">
        <f t="shared" si="4"/>
        <v>-5108.8499999999767</v>
      </c>
      <c r="J14" s="12">
        <f t="shared" si="2"/>
        <v>57.684881578234105</v>
      </c>
      <c r="K14" s="12">
        <f t="shared" si="1"/>
        <v>82.814209643302149</v>
      </c>
    </row>
    <row r="15" spans="1:11" x14ac:dyDescent="0.3">
      <c r="A15" s="34"/>
      <c r="B15" s="35"/>
      <c r="C15" s="35"/>
      <c r="D15" s="35"/>
      <c r="E15" s="35"/>
      <c r="F15" s="36"/>
      <c r="G15" s="37"/>
      <c r="H15" s="38"/>
      <c r="I15" s="38"/>
      <c r="J15" s="38"/>
      <c r="K15" s="38"/>
    </row>
    <row r="16" spans="1:11" ht="18" customHeight="1" x14ac:dyDescent="0.3">
      <c r="A16" s="70" t="s">
        <v>18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x14ac:dyDescent="0.3">
      <c r="A17" s="34"/>
      <c r="B17" s="35"/>
      <c r="C17" s="35"/>
      <c r="D17" s="35"/>
      <c r="E17" s="35"/>
      <c r="F17" s="36"/>
      <c r="G17" s="37"/>
      <c r="H17" s="38"/>
      <c r="I17" s="38"/>
      <c r="J17" s="38"/>
      <c r="K17" s="38"/>
    </row>
    <row r="18" spans="1:11" ht="27" x14ac:dyDescent="0.3">
      <c r="A18" s="30"/>
      <c r="B18" s="31"/>
      <c r="C18" s="31"/>
      <c r="D18" s="32"/>
      <c r="E18" s="33"/>
      <c r="F18" s="14" t="s">
        <v>146</v>
      </c>
      <c r="G18" s="14" t="s">
        <v>92</v>
      </c>
      <c r="H18" s="14" t="s">
        <v>93</v>
      </c>
      <c r="I18" s="20" t="s">
        <v>94</v>
      </c>
      <c r="J18" s="16" t="s">
        <v>95</v>
      </c>
      <c r="K18" s="16" t="s">
        <v>96</v>
      </c>
    </row>
    <row r="19" spans="1:11" ht="15.75" customHeight="1" x14ac:dyDescent="0.3">
      <c r="A19" s="74" t="s">
        <v>7</v>
      </c>
      <c r="B19" s="75"/>
      <c r="C19" s="75"/>
      <c r="D19" s="75"/>
      <c r="E19" s="76"/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</row>
    <row r="20" spans="1:11" x14ac:dyDescent="0.3">
      <c r="A20" s="74" t="s">
        <v>8</v>
      </c>
      <c r="B20" s="77"/>
      <c r="C20" s="77"/>
      <c r="D20" s="77"/>
      <c r="E20" s="77"/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</row>
    <row r="21" spans="1:11" x14ac:dyDescent="0.3">
      <c r="A21" s="78" t="s">
        <v>9</v>
      </c>
      <c r="B21" s="79"/>
      <c r="C21" s="79"/>
      <c r="D21" s="79"/>
      <c r="E21" s="79"/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x14ac:dyDescent="0.3">
      <c r="A22" s="39"/>
      <c r="B22" s="35"/>
      <c r="C22" s="35"/>
      <c r="D22" s="35"/>
      <c r="E22" s="35"/>
      <c r="F22" s="36"/>
      <c r="G22" s="37"/>
      <c r="H22" s="38"/>
      <c r="I22" s="38"/>
      <c r="J22" s="38"/>
      <c r="K22" s="38"/>
    </row>
    <row r="23" spans="1:11" ht="15.75" customHeight="1" x14ac:dyDescent="0.3">
      <c r="A23" s="70" t="s">
        <v>20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1" x14ac:dyDescent="0.3">
      <c r="A24" s="63"/>
      <c r="B24" s="64"/>
      <c r="C24" s="64"/>
      <c r="D24" s="64"/>
      <c r="E24" s="64"/>
      <c r="F24" s="65"/>
      <c r="G24" s="66"/>
    </row>
    <row r="25" spans="1:11" ht="27" x14ac:dyDescent="0.3">
      <c r="A25" s="30"/>
      <c r="B25" s="31"/>
      <c r="C25" s="31"/>
      <c r="D25" s="32"/>
      <c r="E25" s="33"/>
      <c r="F25" s="14" t="s">
        <v>146</v>
      </c>
      <c r="G25" s="14" t="s">
        <v>92</v>
      </c>
      <c r="H25" s="14" t="s">
        <v>93</v>
      </c>
      <c r="I25" s="20" t="s">
        <v>94</v>
      </c>
      <c r="J25" s="16" t="s">
        <v>95</v>
      </c>
      <c r="K25" s="16" t="s">
        <v>96</v>
      </c>
    </row>
    <row r="26" spans="1:11" ht="15.75" customHeight="1" x14ac:dyDescent="0.3">
      <c r="A26" s="71" t="s">
        <v>19</v>
      </c>
      <c r="B26" s="72"/>
      <c r="C26" s="72"/>
      <c r="D26" s="72"/>
      <c r="E26" s="73"/>
      <c r="F26" s="40"/>
      <c r="G26" s="40"/>
      <c r="H26" s="19">
        <v>6169.05</v>
      </c>
      <c r="I26" s="67"/>
      <c r="J26" s="67"/>
      <c r="K26" s="67"/>
    </row>
  </sheetData>
  <mergeCells count="15">
    <mergeCell ref="A10:E10"/>
    <mergeCell ref="A16:K16"/>
    <mergeCell ref="A26:E26"/>
    <mergeCell ref="A23:K23"/>
    <mergeCell ref="A1:K1"/>
    <mergeCell ref="A3:K3"/>
    <mergeCell ref="A5:K5"/>
    <mergeCell ref="A19:E19"/>
    <mergeCell ref="A20:E20"/>
    <mergeCell ref="A21:E21"/>
    <mergeCell ref="A13:E13"/>
    <mergeCell ref="A14:E14"/>
    <mergeCell ref="A12:E12"/>
    <mergeCell ref="A8:E8"/>
    <mergeCell ref="A9:E9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0"/>
  <sheetViews>
    <sheetView topLeftCell="A28" zoomScale="80" zoomScaleNormal="80" workbookViewId="0">
      <selection activeCell="E27" sqref="E27"/>
    </sheetView>
  </sheetViews>
  <sheetFormatPr defaultRowHeight="14.4" x14ac:dyDescent="0.3"/>
  <cols>
    <col min="1" max="1" width="102.5546875" customWidth="1"/>
    <col min="2" max="2" width="24.109375" customWidth="1"/>
    <col min="3" max="3" width="18.109375" customWidth="1"/>
    <col min="4" max="4" width="17.88671875" customWidth="1"/>
    <col min="5" max="5" width="21.33203125" customWidth="1"/>
    <col min="6" max="6" width="12.88671875" customWidth="1"/>
    <col min="7" max="7" width="15" customWidth="1"/>
  </cols>
  <sheetData>
    <row r="1" spans="1:7" ht="34.5" customHeight="1" x14ac:dyDescent="0.3">
      <c r="A1" s="70" t="s">
        <v>88</v>
      </c>
      <c r="B1" s="70"/>
      <c r="C1" s="70"/>
      <c r="D1" s="70"/>
      <c r="E1" s="70"/>
      <c r="F1" s="70"/>
      <c r="G1" s="70"/>
    </row>
    <row r="2" spans="1:7" ht="20.100000000000001" customHeight="1" x14ac:dyDescent="0.3">
      <c r="A2" s="2"/>
      <c r="B2" s="2"/>
      <c r="C2" s="2"/>
      <c r="D2" s="2"/>
    </row>
    <row r="3" spans="1:7" ht="20.100000000000001" customHeight="1" x14ac:dyDescent="0.3">
      <c r="A3" s="70" t="s">
        <v>16</v>
      </c>
      <c r="B3" s="70"/>
      <c r="C3" s="70"/>
      <c r="D3" s="70"/>
      <c r="E3" s="70"/>
      <c r="F3" s="70"/>
      <c r="G3" s="70"/>
    </row>
    <row r="4" spans="1:7" ht="20.100000000000001" customHeight="1" x14ac:dyDescent="0.3">
      <c r="A4" s="2"/>
      <c r="B4" s="2"/>
      <c r="C4" s="2"/>
      <c r="D4" s="2"/>
    </row>
    <row r="5" spans="1:7" ht="20.100000000000001" customHeight="1" x14ac:dyDescent="0.3">
      <c r="A5" s="70" t="s">
        <v>10</v>
      </c>
      <c r="B5" s="70"/>
      <c r="C5" s="70"/>
      <c r="D5" s="70"/>
      <c r="E5" s="70"/>
      <c r="F5" s="70"/>
      <c r="G5" s="70"/>
    </row>
    <row r="6" spans="1:7" ht="20.100000000000001" customHeight="1" x14ac:dyDescent="0.3">
      <c r="A6" s="13"/>
      <c r="B6" s="13"/>
      <c r="C6" s="13"/>
      <c r="D6" s="13"/>
      <c r="E6" s="13"/>
      <c r="F6" s="13"/>
      <c r="G6" s="13"/>
    </row>
    <row r="7" spans="1:7" ht="20.100000000000001" customHeight="1" x14ac:dyDescent="0.3">
      <c r="A7" s="70" t="s">
        <v>143</v>
      </c>
      <c r="B7" s="70"/>
      <c r="C7" s="70"/>
      <c r="D7" s="70"/>
      <c r="E7" s="70"/>
      <c r="F7" s="70"/>
      <c r="G7" s="70"/>
    </row>
    <row r="8" spans="1:7" ht="20.100000000000001" customHeight="1" x14ac:dyDescent="0.3">
      <c r="A8" s="2"/>
      <c r="B8" s="2"/>
      <c r="C8" s="2"/>
      <c r="D8" s="2"/>
    </row>
    <row r="9" spans="1:7" s="4" customFormat="1" ht="31.5" customHeight="1" x14ac:dyDescent="0.3">
      <c r="A9" s="41" t="s">
        <v>21</v>
      </c>
      <c r="B9" s="42" t="s">
        <v>146</v>
      </c>
      <c r="C9" s="42" t="s">
        <v>92</v>
      </c>
      <c r="D9" s="42" t="s">
        <v>93</v>
      </c>
      <c r="E9" s="43" t="s">
        <v>94</v>
      </c>
      <c r="F9" s="44" t="s">
        <v>95</v>
      </c>
      <c r="G9" s="44" t="s">
        <v>96</v>
      </c>
    </row>
    <row r="10" spans="1:7" s="4" customFormat="1" ht="20.100000000000001" customHeight="1" x14ac:dyDescent="0.3">
      <c r="A10" s="47" t="s">
        <v>22</v>
      </c>
      <c r="B10" s="45">
        <v>981304.89</v>
      </c>
      <c r="C10" s="45">
        <v>2154606</v>
      </c>
      <c r="D10" s="45">
        <v>2225418.6800000002</v>
      </c>
      <c r="E10" s="46">
        <v>1035934.07</v>
      </c>
      <c r="F10" s="46">
        <f>E10/B10*100</f>
        <v>105.56699355691583</v>
      </c>
      <c r="G10" s="46">
        <f>E10/D10*100</f>
        <v>46.550075242470776</v>
      </c>
    </row>
    <row r="11" spans="1:7" s="4" customFormat="1" ht="20.100000000000001" customHeight="1" x14ac:dyDescent="0.3">
      <c r="A11" s="47" t="s">
        <v>23</v>
      </c>
      <c r="B11" s="45">
        <v>783048.91</v>
      </c>
      <c r="C11" s="45">
        <v>1784250</v>
      </c>
      <c r="D11" s="45">
        <v>1899059.13</v>
      </c>
      <c r="E11" s="46">
        <v>879566.72</v>
      </c>
      <c r="F11" s="46">
        <f t="shared" ref="F11:F73" si="0">E11/B11*100</f>
        <v>112.32589800808228</v>
      </c>
      <c r="G11" s="46">
        <f>E11/D11*100</f>
        <v>46.315920663302364</v>
      </c>
    </row>
    <row r="12" spans="1:7" s="4" customFormat="1" ht="20.100000000000001" customHeight="1" x14ac:dyDescent="0.3">
      <c r="A12" s="47" t="s">
        <v>89</v>
      </c>
      <c r="B12" s="45"/>
      <c r="C12" s="45">
        <v>11000</v>
      </c>
      <c r="D12" s="45">
        <v>12650</v>
      </c>
      <c r="E12" s="46"/>
      <c r="F12" s="46"/>
      <c r="G12" s="46">
        <f>E12/D12*100</f>
        <v>0</v>
      </c>
    </row>
    <row r="13" spans="1:7" s="4" customFormat="1" ht="20.100000000000001" customHeight="1" x14ac:dyDescent="0.3">
      <c r="A13" s="47" t="s">
        <v>24</v>
      </c>
      <c r="B13" s="45">
        <v>783048.91</v>
      </c>
      <c r="C13" s="45">
        <v>1773250</v>
      </c>
      <c r="D13" s="45">
        <v>1886409.13</v>
      </c>
      <c r="E13" s="46">
        <v>879566.72</v>
      </c>
      <c r="F13" s="46">
        <f t="shared" si="0"/>
        <v>112.32589800808228</v>
      </c>
      <c r="G13" s="46">
        <f>E13/D13*100</f>
        <v>46.626508852827705</v>
      </c>
    </row>
    <row r="14" spans="1:7" s="4" customFormat="1" ht="20.100000000000001" customHeight="1" x14ac:dyDescent="0.3">
      <c r="A14" s="47" t="s">
        <v>128</v>
      </c>
      <c r="B14" s="45">
        <v>783048.91</v>
      </c>
      <c r="C14" s="45"/>
      <c r="D14" s="45"/>
      <c r="E14" s="46">
        <v>877504.94</v>
      </c>
      <c r="F14" s="46">
        <f t="shared" si="0"/>
        <v>112.06259644751945</v>
      </c>
      <c r="G14" s="46"/>
    </row>
    <row r="15" spans="1:7" s="4" customFormat="1" ht="20.100000000000001" customHeight="1" x14ac:dyDescent="0.3">
      <c r="A15" s="48" t="s">
        <v>129</v>
      </c>
      <c r="B15" s="49"/>
      <c r="C15" s="49"/>
      <c r="D15" s="49"/>
      <c r="E15" s="50">
        <v>2061.7800000000002</v>
      </c>
      <c r="F15" s="50"/>
      <c r="G15" s="46"/>
    </row>
    <row r="16" spans="1:7" s="4" customFormat="1" ht="20.100000000000001" customHeight="1" x14ac:dyDescent="0.3">
      <c r="A16" s="47" t="s">
        <v>25</v>
      </c>
      <c r="B16" s="45">
        <v>35649.47</v>
      </c>
      <c r="C16" s="45">
        <v>96000</v>
      </c>
      <c r="D16" s="45">
        <v>39752.43</v>
      </c>
      <c r="E16" s="46">
        <v>20322.18</v>
      </c>
      <c r="F16" s="46">
        <f t="shared" si="0"/>
        <v>57.005559970456787</v>
      </c>
      <c r="G16" s="46">
        <f t="shared" ref="G16:G77" si="1">E16/D16*100</f>
        <v>51.121855946919467</v>
      </c>
    </row>
    <row r="17" spans="1:7" s="4" customFormat="1" ht="20.100000000000001" customHeight="1" x14ac:dyDescent="0.3">
      <c r="A17" s="47" t="s">
        <v>26</v>
      </c>
      <c r="B17" s="45">
        <v>35649.47</v>
      </c>
      <c r="C17" s="45">
        <v>96000</v>
      </c>
      <c r="D17" s="45">
        <v>39752.43</v>
      </c>
      <c r="E17" s="46">
        <v>20322.18</v>
      </c>
      <c r="F17" s="46">
        <f t="shared" si="0"/>
        <v>57.005559970456787</v>
      </c>
      <c r="G17" s="46">
        <f t="shared" si="1"/>
        <v>51.121855946919467</v>
      </c>
    </row>
    <row r="18" spans="1:7" s="4" customFormat="1" ht="20.100000000000001" customHeight="1" x14ac:dyDescent="0.3">
      <c r="A18" s="47" t="s">
        <v>130</v>
      </c>
      <c r="B18" s="45">
        <v>35649.47</v>
      </c>
      <c r="C18" s="45"/>
      <c r="D18" s="45"/>
      <c r="E18" s="46">
        <v>20322.18</v>
      </c>
      <c r="F18" s="46">
        <f t="shared" si="0"/>
        <v>57.005559970456787</v>
      </c>
      <c r="G18" s="46"/>
    </row>
    <row r="19" spans="1:7" s="4" customFormat="1" ht="20.100000000000001" customHeight="1" x14ac:dyDescent="0.3">
      <c r="A19" s="58" t="s">
        <v>27</v>
      </c>
      <c r="B19" s="45">
        <v>8557.58</v>
      </c>
      <c r="C19" s="45">
        <v>27000</v>
      </c>
      <c r="D19" s="45">
        <v>29479.119999999999</v>
      </c>
      <c r="E19" s="46">
        <v>13880.06</v>
      </c>
      <c r="F19" s="46">
        <f t="shared" si="0"/>
        <v>162.19608814641521</v>
      </c>
      <c r="G19" s="46">
        <f t="shared" si="1"/>
        <v>47.084377009897175</v>
      </c>
    </row>
    <row r="20" spans="1:7" s="4" customFormat="1" ht="20.100000000000001" customHeight="1" x14ac:dyDescent="0.3">
      <c r="A20" s="47" t="s">
        <v>28</v>
      </c>
      <c r="B20" s="45">
        <v>8020.05</v>
      </c>
      <c r="C20" s="45">
        <v>20000</v>
      </c>
      <c r="D20" s="45">
        <v>21756.240000000002</v>
      </c>
      <c r="E20" s="46">
        <v>10665.34</v>
      </c>
      <c r="F20" s="46">
        <f t="shared" si="0"/>
        <v>132.98346020286655</v>
      </c>
      <c r="G20" s="46">
        <f t="shared" si="1"/>
        <v>49.02198173949175</v>
      </c>
    </row>
    <row r="21" spans="1:7" s="4" customFormat="1" ht="20.100000000000001" customHeight="1" x14ac:dyDescent="0.3">
      <c r="A21" s="47" t="s">
        <v>131</v>
      </c>
      <c r="B21" s="45">
        <v>8020.05</v>
      </c>
      <c r="C21" s="45"/>
      <c r="D21" s="51"/>
      <c r="E21" s="46">
        <v>10665.34</v>
      </c>
      <c r="F21" s="46">
        <f t="shared" si="0"/>
        <v>132.98346020286655</v>
      </c>
      <c r="G21" s="46"/>
    </row>
    <row r="22" spans="1:7" s="4" customFormat="1" ht="20.100000000000001" customHeight="1" x14ac:dyDescent="0.3">
      <c r="A22" s="58" t="s">
        <v>29</v>
      </c>
      <c r="B22" s="45">
        <v>537.53</v>
      </c>
      <c r="C22" s="45">
        <v>7000</v>
      </c>
      <c r="D22" s="45">
        <v>7722.88</v>
      </c>
      <c r="E22" s="46">
        <v>3214.72</v>
      </c>
      <c r="F22" s="46">
        <f t="shared" si="0"/>
        <v>598.05406209885962</v>
      </c>
      <c r="G22" s="46">
        <f t="shared" si="1"/>
        <v>41.625921935858123</v>
      </c>
    </row>
    <row r="23" spans="1:7" s="4" customFormat="1" ht="20.100000000000001" customHeight="1" x14ac:dyDescent="0.3">
      <c r="A23" s="48" t="s">
        <v>132</v>
      </c>
      <c r="B23" s="49">
        <v>179.18</v>
      </c>
      <c r="C23" s="49"/>
      <c r="D23" s="52"/>
      <c r="E23" s="46">
        <v>3214.72</v>
      </c>
      <c r="F23" s="46">
        <f t="shared" si="0"/>
        <v>1794.1288090188636</v>
      </c>
      <c r="G23" s="46"/>
    </row>
    <row r="24" spans="1:7" s="4" customFormat="1" ht="20.100000000000001" customHeight="1" x14ac:dyDescent="0.3">
      <c r="A24" s="48" t="s">
        <v>133</v>
      </c>
      <c r="B24" s="49">
        <v>358.35</v>
      </c>
      <c r="C24" s="49"/>
      <c r="D24" s="49"/>
      <c r="E24" s="50"/>
      <c r="F24" s="50">
        <f t="shared" si="0"/>
        <v>0</v>
      </c>
      <c r="G24" s="46"/>
    </row>
    <row r="25" spans="1:7" s="4" customFormat="1" ht="20.100000000000001" customHeight="1" x14ac:dyDescent="0.3">
      <c r="A25" s="47" t="s">
        <v>30</v>
      </c>
      <c r="B25" s="45">
        <v>154048.93</v>
      </c>
      <c r="C25" s="45">
        <v>247356</v>
      </c>
      <c r="D25" s="45">
        <v>257128</v>
      </c>
      <c r="E25" s="46">
        <v>122165.11</v>
      </c>
      <c r="F25" s="46">
        <f t="shared" si="0"/>
        <v>79.302796845132264</v>
      </c>
      <c r="G25" s="46">
        <f t="shared" si="1"/>
        <v>47.511398991941753</v>
      </c>
    </row>
    <row r="26" spans="1:7" s="4" customFormat="1" ht="20.100000000000001" customHeight="1" x14ac:dyDescent="0.3">
      <c r="A26" s="47" t="s">
        <v>31</v>
      </c>
      <c r="B26" s="45">
        <v>154048.93</v>
      </c>
      <c r="C26" s="45">
        <v>247356</v>
      </c>
      <c r="D26" s="45">
        <v>257128</v>
      </c>
      <c r="E26" s="46">
        <v>122165.11</v>
      </c>
      <c r="F26" s="46">
        <f t="shared" si="0"/>
        <v>79.302796845132264</v>
      </c>
      <c r="G26" s="46">
        <f t="shared" si="1"/>
        <v>47.511398991941753</v>
      </c>
    </row>
    <row r="27" spans="1:7" s="4" customFormat="1" ht="20.100000000000001" customHeight="1" x14ac:dyDescent="0.3">
      <c r="A27" s="47" t="s">
        <v>97</v>
      </c>
      <c r="B27" s="45">
        <v>106593.19</v>
      </c>
      <c r="C27" s="45"/>
      <c r="D27" s="45"/>
      <c r="E27" s="46">
        <v>122165.11</v>
      </c>
      <c r="F27" s="46">
        <f t="shared" si="0"/>
        <v>114.60873813796172</v>
      </c>
      <c r="G27" s="46"/>
    </row>
    <row r="28" spans="1:7" s="4" customFormat="1" ht="20.100000000000001" customHeight="1" x14ac:dyDescent="0.3">
      <c r="A28" s="47" t="s">
        <v>98</v>
      </c>
      <c r="B28" s="45">
        <v>47455.74</v>
      </c>
      <c r="C28" s="45"/>
      <c r="D28" s="45"/>
      <c r="E28" s="46"/>
      <c r="F28" s="46">
        <f t="shared" si="0"/>
        <v>0</v>
      </c>
      <c r="G28" s="46"/>
    </row>
    <row r="29" spans="1:7" s="4" customFormat="1" ht="20.100000000000001" customHeight="1" x14ac:dyDescent="0.3">
      <c r="A29" s="47" t="s">
        <v>32</v>
      </c>
      <c r="B29" s="45">
        <v>112.68</v>
      </c>
      <c r="C29" s="45">
        <v>1100</v>
      </c>
      <c r="D29" s="45">
        <v>990.27</v>
      </c>
      <c r="E29" s="46">
        <v>279.3</v>
      </c>
      <c r="F29" s="46">
        <f t="shared" si="0"/>
        <v>247.87007454739083</v>
      </c>
      <c r="G29" s="46">
        <f t="shared" si="1"/>
        <v>28.204429095095279</v>
      </c>
    </row>
    <row r="30" spans="1:7" s="4" customFormat="1" ht="20.100000000000001" customHeight="1" x14ac:dyDescent="0.3">
      <c r="A30" s="47" t="s">
        <v>33</v>
      </c>
      <c r="B30" s="45">
        <v>112.68</v>
      </c>
      <c r="C30" s="45">
        <v>1100</v>
      </c>
      <c r="D30" s="45">
        <v>990.27</v>
      </c>
      <c r="E30" s="46">
        <v>279.3</v>
      </c>
      <c r="F30" s="46">
        <f t="shared" si="0"/>
        <v>247.87007454739083</v>
      </c>
      <c r="G30" s="46">
        <f t="shared" si="1"/>
        <v>28.204429095095279</v>
      </c>
    </row>
    <row r="31" spans="1:7" s="4" customFormat="1" ht="20.100000000000001" customHeight="1" x14ac:dyDescent="0.3">
      <c r="A31" s="47" t="s">
        <v>34</v>
      </c>
      <c r="B31" s="45">
        <v>112.68</v>
      </c>
      <c r="C31" s="45">
        <v>1100</v>
      </c>
      <c r="D31" s="45">
        <v>990.27</v>
      </c>
      <c r="E31" s="46">
        <v>279.3</v>
      </c>
      <c r="F31" s="46">
        <f t="shared" si="0"/>
        <v>247.87007454739083</v>
      </c>
      <c r="G31" s="46">
        <f t="shared" si="1"/>
        <v>28.204429095095279</v>
      </c>
    </row>
    <row r="32" spans="1:7" s="4" customFormat="1" ht="20.100000000000001" customHeight="1" x14ac:dyDescent="0.3">
      <c r="A32" s="47" t="s">
        <v>134</v>
      </c>
      <c r="B32" s="45">
        <v>112.68</v>
      </c>
      <c r="C32" s="45"/>
      <c r="D32" s="45"/>
      <c r="E32" s="46">
        <v>279.3</v>
      </c>
      <c r="F32" s="46">
        <f t="shared" si="0"/>
        <v>247.87007454739083</v>
      </c>
      <c r="G32" s="46"/>
    </row>
    <row r="33" spans="1:7" s="4" customFormat="1" ht="20.100000000000001" customHeight="1" x14ac:dyDescent="0.3">
      <c r="A33" s="53" t="s">
        <v>35</v>
      </c>
      <c r="B33" s="54">
        <v>981417.57</v>
      </c>
      <c r="C33" s="54">
        <v>2155706</v>
      </c>
      <c r="D33" s="54">
        <v>2226408.9500000002</v>
      </c>
      <c r="E33" s="55">
        <v>1036213.37</v>
      </c>
      <c r="F33" s="55">
        <f t="shared" si="0"/>
        <v>105.58333187370998</v>
      </c>
      <c r="G33" s="55">
        <f t="shared" si="1"/>
        <v>46.541915401480935</v>
      </c>
    </row>
    <row r="34" spans="1:7" s="4" customFormat="1" ht="20.100000000000001" customHeight="1" x14ac:dyDescent="0.3">
      <c r="A34" s="47" t="s">
        <v>36</v>
      </c>
      <c r="B34" s="45">
        <v>936954</v>
      </c>
      <c r="C34" s="45">
        <v>2108206</v>
      </c>
      <c r="D34" s="45">
        <v>2177978</v>
      </c>
      <c r="E34" s="46">
        <v>1035311.26</v>
      </c>
      <c r="F34" s="46">
        <f t="shared" si="0"/>
        <v>110.49755484260699</v>
      </c>
      <c r="G34" s="46">
        <f t="shared" si="1"/>
        <v>47.535432405653317</v>
      </c>
    </row>
    <row r="35" spans="1:7" s="4" customFormat="1" ht="20.100000000000001" customHeight="1" x14ac:dyDescent="0.3">
      <c r="A35" s="47" t="s">
        <v>37</v>
      </c>
      <c r="B35" s="45">
        <v>759897.39</v>
      </c>
      <c r="C35" s="45">
        <v>1668310</v>
      </c>
      <c r="D35" s="45">
        <v>1689650</v>
      </c>
      <c r="E35" s="46">
        <v>821395.17</v>
      </c>
      <c r="F35" s="46">
        <f t="shared" si="0"/>
        <v>108.09290580666425</v>
      </c>
      <c r="G35" s="46">
        <f t="shared" si="1"/>
        <v>48.613332346935756</v>
      </c>
    </row>
    <row r="36" spans="1:7" s="4" customFormat="1" ht="20.100000000000001" customHeight="1" x14ac:dyDescent="0.3">
      <c r="A36" s="47" t="s">
        <v>38</v>
      </c>
      <c r="B36" s="45">
        <v>635976.98</v>
      </c>
      <c r="C36" s="45">
        <v>1350500</v>
      </c>
      <c r="D36" s="45">
        <v>1390800</v>
      </c>
      <c r="E36" s="46">
        <v>685553.74</v>
      </c>
      <c r="F36" s="46">
        <f t="shared" si="0"/>
        <v>107.79537020349383</v>
      </c>
      <c r="G36" s="46">
        <f t="shared" si="1"/>
        <v>49.292043428242735</v>
      </c>
    </row>
    <row r="37" spans="1:7" s="4" customFormat="1" ht="20.100000000000001" customHeight="1" x14ac:dyDescent="0.3">
      <c r="A37" s="47" t="s">
        <v>99</v>
      </c>
      <c r="B37" s="45">
        <v>635976.98</v>
      </c>
      <c r="C37" s="45"/>
      <c r="D37" s="45"/>
      <c r="E37" s="46">
        <v>685553.74</v>
      </c>
      <c r="F37" s="46"/>
      <c r="G37" s="46"/>
    </row>
    <row r="38" spans="1:7" s="4" customFormat="1" ht="20.100000000000001" customHeight="1" x14ac:dyDescent="0.3">
      <c r="A38" s="47" t="s">
        <v>39</v>
      </c>
      <c r="B38" s="45">
        <v>27688.82</v>
      </c>
      <c r="C38" s="45">
        <v>59380</v>
      </c>
      <c r="D38" s="45">
        <v>74600</v>
      </c>
      <c r="E38" s="46">
        <v>33067.58</v>
      </c>
      <c r="F38" s="46"/>
      <c r="G38" s="46">
        <f t="shared" si="1"/>
        <v>44.326514745308316</v>
      </c>
    </row>
    <row r="39" spans="1:7" s="4" customFormat="1" ht="20.100000000000001" customHeight="1" x14ac:dyDescent="0.3">
      <c r="A39" s="47" t="s">
        <v>100</v>
      </c>
      <c r="B39" s="45">
        <v>27688.82</v>
      </c>
      <c r="C39" s="45"/>
      <c r="D39" s="45"/>
      <c r="E39" s="46">
        <v>33067.58</v>
      </c>
      <c r="F39" s="46"/>
      <c r="G39" s="46"/>
    </row>
    <row r="40" spans="1:7" s="4" customFormat="1" ht="20.100000000000001" customHeight="1" x14ac:dyDescent="0.3">
      <c r="A40" s="47" t="s">
        <v>40</v>
      </c>
      <c r="B40" s="45">
        <v>96231.59</v>
      </c>
      <c r="C40" s="45">
        <v>258430</v>
      </c>
      <c r="D40" s="45">
        <v>224250</v>
      </c>
      <c r="E40" s="46">
        <v>102773.85</v>
      </c>
      <c r="F40" s="46"/>
      <c r="G40" s="46">
        <f t="shared" si="1"/>
        <v>45.830033444816053</v>
      </c>
    </row>
    <row r="41" spans="1:7" s="4" customFormat="1" ht="20.100000000000001" customHeight="1" x14ac:dyDescent="0.3">
      <c r="A41" s="47" t="s">
        <v>101</v>
      </c>
      <c r="B41" s="45">
        <v>96231.59</v>
      </c>
      <c r="C41" s="45"/>
      <c r="D41" s="45"/>
      <c r="E41" s="46">
        <v>102773.85</v>
      </c>
      <c r="F41" s="46">
        <f t="shared" si="0"/>
        <v>106.79845360551563</v>
      </c>
      <c r="G41" s="46"/>
    </row>
    <row r="42" spans="1:7" s="4" customFormat="1" ht="20.100000000000001" customHeight="1" x14ac:dyDescent="0.3">
      <c r="A42" s="47" t="s">
        <v>41</v>
      </c>
      <c r="B42" s="45">
        <v>176359.09</v>
      </c>
      <c r="C42" s="45">
        <v>417070</v>
      </c>
      <c r="D42" s="45">
        <v>462928</v>
      </c>
      <c r="E42" s="46">
        <v>212201.08</v>
      </c>
      <c r="F42" s="46">
        <f t="shared" si="0"/>
        <v>120.32330173624732</v>
      </c>
      <c r="G42" s="46">
        <f t="shared" si="1"/>
        <v>45.838895033352919</v>
      </c>
    </row>
    <row r="43" spans="1:7" s="4" customFormat="1" ht="20.100000000000001" customHeight="1" x14ac:dyDescent="0.3">
      <c r="A43" s="47" t="s">
        <v>42</v>
      </c>
      <c r="B43" s="45">
        <v>35835.440000000002</v>
      </c>
      <c r="C43" s="45">
        <v>83340</v>
      </c>
      <c r="D43" s="45">
        <v>91128</v>
      </c>
      <c r="E43" s="46">
        <v>45409.88</v>
      </c>
      <c r="F43" s="46">
        <f t="shared" si="0"/>
        <v>126.71779668395307</v>
      </c>
      <c r="G43" s="46">
        <f t="shared" si="1"/>
        <v>49.830875252392239</v>
      </c>
    </row>
    <row r="44" spans="1:7" s="4" customFormat="1" ht="20.100000000000001" customHeight="1" x14ac:dyDescent="0.3">
      <c r="A44" s="48" t="s">
        <v>102</v>
      </c>
      <c r="B44" s="49">
        <v>4822.8999999999996</v>
      </c>
      <c r="C44" s="49"/>
      <c r="D44" s="49"/>
      <c r="E44" s="46">
        <v>4670.66</v>
      </c>
      <c r="F44" s="46">
        <f t="shared" si="0"/>
        <v>96.843392979327788</v>
      </c>
      <c r="G44" s="46"/>
    </row>
    <row r="45" spans="1:7" ht="20.100000000000001" customHeight="1" x14ac:dyDescent="0.3">
      <c r="A45" s="56" t="s">
        <v>103</v>
      </c>
      <c r="B45" s="46">
        <v>30352.01</v>
      </c>
      <c r="C45" s="56"/>
      <c r="D45" s="56"/>
      <c r="E45" s="46">
        <v>38199.54</v>
      </c>
      <c r="F45" s="46">
        <f t="shared" si="0"/>
        <v>125.85505869298279</v>
      </c>
      <c r="G45" s="46"/>
    </row>
    <row r="46" spans="1:7" ht="20.100000000000001" customHeight="1" x14ac:dyDescent="0.3">
      <c r="A46" s="56" t="s">
        <v>104</v>
      </c>
      <c r="B46" s="46">
        <v>565.4</v>
      </c>
      <c r="C46" s="56"/>
      <c r="D46" s="56"/>
      <c r="E46" s="46">
        <v>752.73</v>
      </c>
      <c r="F46" s="46">
        <f t="shared" si="0"/>
        <v>133.13229571984436</v>
      </c>
      <c r="G46" s="46"/>
    </row>
    <row r="47" spans="1:7" ht="20.100000000000001" customHeight="1" x14ac:dyDescent="0.3">
      <c r="A47" s="56" t="s">
        <v>105</v>
      </c>
      <c r="B47" s="46">
        <v>95.13</v>
      </c>
      <c r="C47" s="46"/>
      <c r="D47" s="46"/>
      <c r="E47" s="46">
        <v>1786.95</v>
      </c>
      <c r="F47" s="46">
        <f t="shared" si="0"/>
        <v>1878.4295175023653</v>
      </c>
      <c r="G47" s="46"/>
    </row>
    <row r="48" spans="1:7" ht="20.100000000000001" customHeight="1" x14ac:dyDescent="0.3">
      <c r="A48" s="56" t="s">
        <v>43</v>
      </c>
      <c r="B48" s="46">
        <v>74012.679999999993</v>
      </c>
      <c r="C48" s="46">
        <v>164300</v>
      </c>
      <c r="D48" s="46">
        <v>211700</v>
      </c>
      <c r="E48" s="46">
        <v>90287.74</v>
      </c>
      <c r="F48" s="46">
        <f t="shared" si="0"/>
        <v>121.9895563841223</v>
      </c>
      <c r="G48" s="46">
        <f t="shared" si="1"/>
        <v>42.648908833254609</v>
      </c>
    </row>
    <row r="49" spans="1:7" ht="20.100000000000001" customHeight="1" x14ac:dyDescent="0.3">
      <c r="A49" s="56" t="s">
        <v>106</v>
      </c>
      <c r="B49" s="46">
        <v>7206.58</v>
      </c>
      <c r="C49" s="56"/>
      <c r="D49" s="56"/>
      <c r="E49" s="46">
        <v>8962.14</v>
      </c>
      <c r="F49" s="46">
        <f t="shared" si="0"/>
        <v>124.3605149738156</v>
      </c>
      <c r="G49" s="46"/>
    </row>
    <row r="50" spans="1:7" ht="20.100000000000001" customHeight="1" x14ac:dyDescent="0.3">
      <c r="A50" s="56" t="s">
        <v>107</v>
      </c>
      <c r="B50" s="46">
        <v>36221.449999999997</v>
      </c>
      <c r="C50" s="56"/>
      <c r="D50" s="56"/>
      <c r="E50" s="46">
        <v>53668.86</v>
      </c>
      <c r="F50" s="46">
        <f t="shared" si="0"/>
        <v>148.16872322891547</v>
      </c>
      <c r="G50" s="46"/>
    </row>
    <row r="51" spans="1:7" ht="20.100000000000001" customHeight="1" x14ac:dyDescent="0.3">
      <c r="A51" s="56" t="s">
        <v>108</v>
      </c>
      <c r="B51" s="46">
        <v>24504.21</v>
      </c>
      <c r="C51" s="56"/>
      <c r="D51" s="56"/>
      <c r="E51" s="46">
        <v>22870.23</v>
      </c>
      <c r="F51" s="46">
        <f t="shared" si="0"/>
        <v>93.331839712441251</v>
      </c>
      <c r="G51" s="46"/>
    </row>
    <row r="52" spans="1:7" ht="20.100000000000001" customHeight="1" x14ac:dyDescent="0.3">
      <c r="A52" s="56" t="s">
        <v>109</v>
      </c>
      <c r="B52" s="46">
        <v>1987.46</v>
      </c>
      <c r="C52" s="56"/>
      <c r="D52" s="56"/>
      <c r="E52" s="46">
        <v>1208.8599999999999</v>
      </c>
      <c r="F52" s="46">
        <f t="shared" si="0"/>
        <v>60.824368792327888</v>
      </c>
      <c r="G52" s="46"/>
    </row>
    <row r="53" spans="1:7" ht="20.100000000000001" customHeight="1" x14ac:dyDescent="0.3">
      <c r="A53" s="56" t="s">
        <v>110</v>
      </c>
      <c r="B53" s="46">
        <v>3952.61</v>
      </c>
      <c r="C53" s="46"/>
      <c r="D53" s="46"/>
      <c r="E53" s="46">
        <v>1967.64</v>
      </c>
      <c r="F53" s="46">
        <f t="shared" si="0"/>
        <v>49.780777764565691</v>
      </c>
      <c r="G53" s="46"/>
    </row>
    <row r="54" spans="1:7" ht="20.100000000000001" customHeight="1" x14ac:dyDescent="0.3">
      <c r="A54" s="56" t="s">
        <v>111</v>
      </c>
      <c r="B54" s="56">
        <v>140.37</v>
      </c>
      <c r="C54" s="46"/>
      <c r="D54" s="46"/>
      <c r="E54" s="46">
        <v>1610.01</v>
      </c>
      <c r="F54" s="46">
        <f t="shared" si="0"/>
        <v>1146.9758495405001</v>
      </c>
      <c r="G54" s="46"/>
    </row>
    <row r="55" spans="1:7" ht="20.100000000000001" customHeight="1" x14ac:dyDescent="0.3">
      <c r="A55" s="56" t="s">
        <v>44</v>
      </c>
      <c r="B55" s="46">
        <v>62658.59</v>
      </c>
      <c r="C55" s="46">
        <v>153530</v>
      </c>
      <c r="D55" s="46">
        <v>145300</v>
      </c>
      <c r="E55" s="46">
        <v>65512.6</v>
      </c>
      <c r="F55" s="46">
        <f t="shared" si="0"/>
        <v>104.55485832030374</v>
      </c>
      <c r="G55" s="46">
        <f t="shared" si="1"/>
        <v>45.087818306951135</v>
      </c>
    </row>
    <row r="56" spans="1:7" ht="20.100000000000001" customHeight="1" x14ac:dyDescent="0.3">
      <c r="A56" s="56" t="s">
        <v>112</v>
      </c>
      <c r="B56" s="46">
        <v>25444.89</v>
      </c>
      <c r="C56" s="56"/>
      <c r="D56" s="56"/>
      <c r="E56" s="46">
        <v>24408.66</v>
      </c>
      <c r="F56" s="46">
        <f t="shared" si="0"/>
        <v>95.927551661649943</v>
      </c>
      <c r="G56" s="46"/>
    </row>
    <row r="57" spans="1:7" ht="20.100000000000001" customHeight="1" x14ac:dyDescent="0.3">
      <c r="A57" s="56" t="s">
        <v>113</v>
      </c>
      <c r="B57" s="46">
        <v>1196.69</v>
      </c>
      <c r="C57" s="56"/>
      <c r="D57" s="56"/>
      <c r="E57" s="46">
        <v>3278.71</v>
      </c>
      <c r="F57" s="46">
        <f t="shared" si="0"/>
        <v>273.9815658190509</v>
      </c>
      <c r="G57" s="46"/>
    </row>
    <row r="58" spans="1:7" ht="20.100000000000001" customHeight="1" x14ac:dyDescent="0.3">
      <c r="A58" s="56" t="s">
        <v>114</v>
      </c>
      <c r="B58" s="46">
        <v>63.71</v>
      </c>
      <c r="C58" s="56"/>
      <c r="D58" s="56"/>
      <c r="E58" s="56">
        <v>63.72</v>
      </c>
      <c r="F58" s="46">
        <f t="shared" si="0"/>
        <v>100.01569612305761</v>
      </c>
      <c r="G58" s="46"/>
    </row>
    <row r="59" spans="1:7" ht="20.100000000000001" customHeight="1" x14ac:dyDescent="0.3">
      <c r="A59" s="56" t="s">
        <v>115</v>
      </c>
      <c r="B59" s="46">
        <v>7521.8</v>
      </c>
      <c r="C59" s="56"/>
      <c r="D59" s="56"/>
      <c r="E59" s="46">
        <v>7305.81</v>
      </c>
      <c r="F59" s="46">
        <f t="shared" si="0"/>
        <v>97.128479885133885</v>
      </c>
      <c r="G59" s="46"/>
    </row>
    <row r="60" spans="1:7" ht="20.100000000000001" customHeight="1" x14ac:dyDescent="0.3">
      <c r="A60" s="57" t="s">
        <v>116</v>
      </c>
      <c r="B60" s="50">
        <v>20951.62</v>
      </c>
      <c r="C60" s="50"/>
      <c r="D60" s="50"/>
      <c r="E60" s="50">
        <v>17878.13</v>
      </c>
      <c r="F60" s="50">
        <f t="shared" si="0"/>
        <v>85.330537686345991</v>
      </c>
      <c r="G60" s="46"/>
    </row>
    <row r="61" spans="1:7" ht="20.100000000000001" customHeight="1" x14ac:dyDescent="0.3">
      <c r="A61" s="56" t="s">
        <v>117</v>
      </c>
      <c r="B61" s="46">
        <v>2321.84</v>
      </c>
      <c r="C61" s="56"/>
      <c r="D61" s="56"/>
      <c r="E61" s="46">
        <v>5549.43</v>
      </c>
      <c r="F61" s="50">
        <f t="shared" si="0"/>
        <v>239.01000930296661</v>
      </c>
      <c r="G61" s="46"/>
    </row>
    <row r="62" spans="1:7" ht="20.100000000000001" customHeight="1" x14ac:dyDescent="0.3">
      <c r="A62" s="56" t="s">
        <v>118</v>
      </c>
      <c r="B62" s="46">
        <v>2520.41</v>
      </c>
      <c r="C62" s="56"/>
      <c r="D62" s="56"/>
      <c r="E62" s="46">
        <v>3520.73</v>
      </c>
      <c r="F62" s="50">
        <f t="shared" si="0"/>
        <v>139.68878079360104</v>
      </c>
      <c r="G62" s="46"/>
    </row>
    <row r="63" spans="1:7" ht="20.100000000000001" customHeight="1" x14ac:dyDescent="0.3">
      <c r="A63" s="56" t="s">
        <v>119</v>
      </c>
      <c r="B63" s="56">
        <v>940.98</v>
      </c>
      <c r="C63" s="56"/>
      <c r="D63" s="56"/>
      <c r="E63" s="56">
        <v>951.69</v>
      </c>
      <c r="F63" s="50">
        <f t="shared" si="0"/>
        <v>101.13817509405089</v>
      </c>
      <c r="G63" s="46"/>
    </row>
    <row r="64" spans="1:7" ht="20.100000000000001" customHeight="1" x14ac:dyDescent="0.3">
      <c r="A64" s="56" t="s">
        <v>120</v>
      </c>
      <c r="B64" s="46">
        <v>1696.65</v>
      </c>
      <c r="C64" s="56"/>
      <c r="D64" s="56"/>
      <c r="E64" s="46">
        <v>2555.7199999999998</v>
      </c>
      <c r="F64" s="50">
        <f t="shared" si="0"/>
        <v>150.63330681047947</v>
      </c>
      <c r="G64" s="46"/>
    </row>
    <row r="65" spans="1:7" ht="20.100000000000001" customHeight="1" x14ac:dyDescent="0.3">
      <c r="A65" s="56" t="s">
        <v>45</v>
      </c>
      <c r="B65" s="46">
        <v>3852.38</v>
      </c>
      <c r="C65" s="46">
        <v>15900</v>
      </c>
      <c r="D65" s="46">
        <v>14800</v>
      </c>
      <c r="E65" s="46">
        <v>10990.86</v>
      </c>
      <c r="F65" s="50">
        <f t="shared" si="0"/>
        <v>285.3005155254674</v>
      </c>
      <c r="G65" s="46">
        <f t="shared" si="1"/>
        <v>74.262567567567572</v>
      </c>
    </row>
    <row r="66" spans="1:7" ht="20.100000000000001" customHeight="1" x14ac:dyDescent="0.3">
      <c r="A66" s="56" t="s">
        <v>121</v>
      </c>
      <c r="B66" s="46">
        <v>2209.2399999999998</v>
      </c>
      <c r="C66" s="56"/>
      <c r="D66" s="56"/>
      <c r="E66" s="46">
        <v>1960.18</v>
      </c>
      <c r="F66" s="50">
        <f t="shared" si="0"/>
        <v>88.726439861671906</v>
      </c>
      <c r="G66" s="46"/>
    </row>
    <row r="67" spans="1:7" ht="20.100000000000001" customHeight="1" x14ac:dyDescent="0.3">
      <c r="A67" s="56" t="s">
        <v>122</v>
      </c>
      <c r="B67" s="56">
        <v>306.58999999999997</v>
      </c>
      <c r="C67" s="56"/>
      <c r="D67" s="56"/>
      <c r="E67" s="46">
        <v>4214.4399999999996</v>
      </c>
      <c r="F67" s="50">
        <f t="shared" si="0"/>
        <v>1374.6175674353372</v>
      </c>
      <c r="G67" s="46"/>
    </row>
    <row r="68" spans="1:7" ht="20.100000000000001" customHeight="1" x14ac:dyDescent="0.3">
      <c r="A68" s="56" t="s">
        <v>123</v>
      </c>
      <c r="B68" s="56">
        <v>119.45</v>
      </c>
      <c r="C68" s="56"/>
      <c r="D68" s="56"/>
      <c r="E68" s="56">
        <v>301.36</v>
      </c>
      <c r="F68" s="50">
        <f t="shared" si="0"/>
        <v>252.28966094600253</v>
      </c>
      <c r="G68" s="46"/>
    </row>
    <row r="69" spans="1:7" ht="20.100000000000001" customHeight="1" x14ac:dyDescent="0.3">
      <c r="A69" s="56" t="s">
        <v>124</v>
      </c>
      <c r="B69" s="56">
        <v>772.11</v>
      </c>
      <c r="C69" s="56"/>
      <c r="D69" s="56"/>
      <c r="E69" s="46">
        <v>1858.92</v>
      </c>
      <c r="F69" s="50">
        <f t="shared" si="0"/>
        <v>240.75844115475772</v>
      </c>
      <c r="G69" s="46"/>
    </row>
    <row r="70" spans="1:7" ht="20.100000000000001" customHeight="1" x14ac:dyDescent="0.3">
      <c r="A70" s="56" t="s">
        <v>125</v>
      </c>
      <c r="B70" s="56">
        <v>444.99</v>
      </c>
      <c r="C70" s="56"/>
      <c r="D70" s="56"/>
      <c r="E70" s="46">
        <v>2655.96</v>
      </c>
      <c r="F70" s="50">
        <f t="shared" si="0"/>
        <v>596.85835636755883</v>
      </c>
      <c r="G70" s="46"/>
    </row>
    <row r="71" spans="1:7" ht="20.100000000000001" customHeight="1" x14ac:dyDescent="0.3">
      <c r="A71" s="56" t="s">
        <v>46</v>
      </c>
      <c r="B71" s="56">
        <v>697.52</v>
      </c>
      <c r="C71" s="46">
        <v>1326</v>
      </c>
      <c r="D71" s="46">
        <v>1200</v>
      </c>
      <c r="E71" s="56">
        <v>656.84</v>
      </c>
      <c r="F71" s="50">
        <f t="shared" si="0"/>
        <v>94.167909163894947</v>
      </c>
      <c r="G71" s="46">
        <f t="shared" si="1"/>
        <v>54.736666666666665</v>
      </c>
    </row>
    <row r="72" spans="1:7" ht="20.100000000000001" customHeight="1" x14ac:dyDescent="0.3">
      <c r="A72" s="56" t="s">
        <v>47</v>
      </c>
      <c r="B72" s="56">
        <v>697.52</v>
      </c>
      <c r="C72" s="46">
        <v>1326</v>
      </c>
      <c r="D72" s="46">
        <v>1200</v>
      </c>
      <c r="E72" s="56">
        <v>656.84</v>
      </c>
      <c r="F72" s="50">
        <f t="shared" si="0"/>
        <v>94.167909163894947</v>
      </c>
      <c r="G72" s="46">
        <f t="shared" si="1"/>
        <v>54.736666666666665</v>
      </c>
    </row>
    <row r="73" spans="1:7" ht="20.100000000000001" customHeight="1" x14ac:dyDescent="0.3">
      <c r="A73" s="56" t="s">
        <v>126</v>
      </c>
      <c r="B73" s="56">
        <v>697.52</v>
      </c>
      <c r="C73" s="56"/>
      <c r="D73" s="56"/>
      <c r="E73" s="56">
        <v>656.84</v>
      </c>
      <c r="F73" s="50">
        <f t="shared" si="0"/>
        <v>94.167909163894947</v>
      </c>
      <c r="G73" s="46"/>
    </row>
    <row r="74" spans="1:7" ht="20.100000000000001" customHeight="1" x14ac:dyDescent="0.3">
      <c r="A74" s="56" t="s">
        <v>48</v>
      </c>
      <c r="B74" s="56"/>
      <c r="C74" s="46">
        <v>21500</v>
      </c>
      <c r="D74" s="46">
        <v>23000</v>
      </c>
      <c r="E74" s="56"/>
      <c r="F74" s="50"/>
      <c r="G74" s="46">
        <f t="shared" si="1"/>
        <v>0</v>
      </c>
    </row>
    <row r="75" spans="1:7" ht="20.100000000000001" customHeight="1" x14ac:dyDescent="0.3">
      <c r="A75" s="56" t="s">
        <v>49</v>
      </c>
      <c r="B75" s="56"/>
      <c r="C75" s="46">
        <v>21500</v>
      </c>
      <c r="D75" s="46">
        <v>23000</v>
      </c>
      <c r="E75" s="56"/>
      <c r="F75" s="50"/>
      <c r="G75" s="46">
        <f t="shared" si="1"/>
        <v>0</v>
      </c>
    </row>
    <row r="76" spans="1:7" ht="20.100000000000001" customHeight="1" x14ac:dyDescent="0.3">
      <c r="A76" s="56" t="s">
        <v>90</v>
      </c>
      <c r="B76" s="56"/>
      <c r="C76" s="56"/>
      <c r="D76" s="46">
        <v>1200</v>
      </c>
      <c r="E76" s="46">
        <v>1058.17</v>
      </c>
      <c r="F76" s="50"/>
      <c r="G76" s="46">
        <f t="shared" si="1"/>
        <v>88.180833333333339</v>
      </c>
    </row>
    <row r="77" spans="1:7" ht="20.100000000000001" customHeight="1" x14ac:dyDescent="0.3">
      <c r="A77" s="56" t="s">
        <v>91</v>
      </c>
      <c r="B77" s="56"/>
      <c r="C77" s="56"/>
      <c r="D77" s="46">
        <v>1200</v>
      </c>
      <c r="E77" s="46">
        <v>1058.17</v>
      </c>
      <c r="F77" s="50"/>
      <c r="G77" s="46">
        <f t="shared" si="1"/>
        <v>88.180833333333339</v>
      </c>
    </row>
    <row r="78" spans="1:7" ht="20.100000000000001" customHeight="1" x14ac:dyDescent="0.3">
      <c r="A78" s="56" t="s">
        <v>135</v>
      </c>
      <c r="B78" s="56"/>
      <c r="C78" s="56"/>
      <c r="D78" s="56"/>
      <c r="E78" s="46">
        <v>1058.17</v>
      </c>
      <c r="F78" s="50"/>
      <c r="G78" s="46"/>
    </row>
    <row r="79" spans="1:7" ht="20.100000000000001" customHeight="1" x14ac:dyDescent="0.3">
      <c r="A79" s="56" t="s">
        <v>50</v>
      </c>
      <c r="B79" s="46">
        <v>53320.05</v>
      </c>
      <c r="C79" s="46">
        <v>47500</v>
      </c>
      <c r="D79" s="46">
        <v>54600</v>
      </c>
      <c r="E79" s="46">
        <v>6010.96</v>
      </c>
      <c r="F79" s="50">
        <f t="shared" ref="F79:F90" si="2">E79/B79*100</f>
        <v>11.273357770669756</v>
      </c>
      <c r="G79" s="46">
        <f t="shared" ref="G79:G90" si="3">E79/D79*100</f>
        <v>11.009084249084248</v>
      </c>
    </row>
    <row r="80" spans="1:7" ht="20.100000000000001" customHeight="1" x14ac:dyDescent="0.3">
      <c r="A80" s="56" t="s">
        <v>51</v>
      </c>
      <c r="B80" s="46">
        <v>5864.31</v>
      </c>
      <c r="C80" s="46">
        <v>47500</v>
      </c>
      <c r="D80" s="46">
        <v>54600</v>
      </c>
      <c r="E80" s="46">
        <v>6010.96</v>
      </c>
      <c r="F80" s="50">
        <f t="shared" si="2"/>
        <v>102.50072045986653</v>
      </c>
      <c r="G80" s="46">
        <f t="shared" si="3"/>
        <v>11.009084249084248</v>
      </c>
    </row>
    <row r="81" spans="1:7" ht="20.100000000000001" customHeight="1" x14ac:dyDescent="0.3">
      <c r="A81" s="56" t="s">
        <v>52</v>
      </c>
      <c r="B81" s="46">
        <v>5345.69</v>
      </c>
      <c r="C81" s="46">
        <v>14700</v>
      </c>
      <c r="D81" s="46">
        <v>22500</v>
      </c>
      <c r="E81" s="46">
        <v>5906.96</v>
      </c>
      <c r="F81" s="50">
        <f t="shared" si="2"/>
        <v>110.4994865022102</v>
      </c>
      <c r="G81" s="46">
        <f t="shared" si="3"/>
        <v>26.253155555555558</v>
      </c>
    </row>
    <row r="82" spans="1:7" ht="20.100000000000001" customHeight="1" x14ac:dyDescent="0.3">
      <c r="A82" s="56" t="s">
        <v>136</v>
      </c>
      <c r="B82" s="46">
        <v>1616.03</v>
      </c>
      <c r="C82" s="56"/>
      <c r="D82" s="56"/>
      <c r="E82" s="46">
        <v>1111.96</v>
      </c>
      <c r="F82" s="50">
        <f t="shared" si="2"/>
        <v>68.808128561969767</v>
      </c>
      <c r="G82" s="46"/>
    </row>
    <row r="83" spans="1:7" ht="20.100000000000001" customHeight="1" x14ac:dyDescent="0.3">
      <c r="A83" s="56" t="s">
        <v>137</v>
      </c>
      <c r="B83" s="46">
        <v>3729.66</v>
      </c>
      <c r="C83" s="56"/>
      <c r="D83" s="56"/>
      <c r="E83" s="46">
        <v>1395</v>
      </c>
      <c r="F83" s="50">
        <f t="shared" si="2"/>
        <v>37.402873184150835</v>
      </c>
      <c r="G83" s="46"/>
    </row>
    <row r="84" spans="1:7" ht="20.100000000000001" customHeight="1" x14ac:dyDescent="0.3">
      <c r="A84" s="56" t="s">
        <v>138</v>
      </c>
      <c r="B84" s="56"/>
      <c r="C84" s="56"/>
      <c r="D84" s="56"/>
      <c r="E84" s="46">
        <v>3400</v>
      </c>
      <c r="F84" s="50"/>
      <c r="G84" s="46"/>
    </row>
    <row r="85" spans="1:7" ht="20.100000000000001" customHeight="1" x14ac:dyDescent="0.3">
      <c r="A85" s="56" t="s">
        <v>53</v>
      </c>
      <c r="B85" s="56">
        <v>518.62</v>
      </c>
      <c r="C85" s="46">
        <v>32800</v>
      </c>
      <c r="D85" s="46">
        <v>32100</v>
      </c>
      <c r="E85" s="56">
        <v>104</v>
      </c>
      <c r="F85" s="50">
        <f t="shared" si="2"/>
        <v>20.053218155875207</v>
      </c>
      <c r="G85" s="46">
        <f t="shared" si="3"/>
        <v>0.32398753894080995</v>
      </c>
    </row>
    <row r="86" spans="1:7" ht="20.100000000000001" customHeight="1" x14ac:dyDescent="0.3">
      <c r="A86" s="56" t="s">
        <v>139</v>
      </c>
      <c r="B86" s="56">
        <v>518.62</v>
      </c>
      <c r="C86" s="56"/>
      <c r="D86" s="56"/>
      <c r="E86" s="56">
        <v>104</v>
      </c>
      <c r="F86" s="50">
        <f t="shared" si="2"/>
        <v>20.053218155875207</v>
      </c>
      <c r="G86" s="46"/>
    </row>
    <row r="87" spans="1:7" ht="20.100000000000001" customHeight="1" x14ac:dyDescent="0.3">
      <c r="A87" s="56" t="s">
        <v>54</v>
      </c>
      <c r="B87" s="46">
        <v>47455.74</v>
      </c>
      <c r="C87" s="56"/>
      <c r="D87" s="56"/>
      <c r="E87" s="56"/>
      <c r="F87" s="50">
        <f t="shared" si="2"/>
        <v>0</v>
      </c>
      <c r="G87" s="46"/>
    </row>
    <row r="88" spans="1:7" ht="20.100000000000001" customHeight="1" x14ac:dyDescent="0.3">
      <c r="A88" s="56" t="s">
        <v>55</v>
      </c>
      <c r="B88" s="46">
        <v>47455.74</v>
      </c>
      <c r="C88" s="56"/>
      <c r="D88" s="56"/>
      <c r="E88" s="56"/>
      <c r="F88" s="50">
        <f t="shared" si="2"/>
        <v>0</v>
      </c>
      <c r="G88" s="46"/>
    </row>
    <row r="89" spans="1:7" ht="20.100000000000001" customHeight="1" x14ac:dyDescent="0.3">
      <c r="A89" s="56" t="s">
        <v>127</v>
      </c>
      <c r="B89" s="46">
        <v>47455.74</v>
      </c>
      <c r="C89" s="56"/>
      <c r="D89" s="56"/>
      <c r="E89" s="56"/>
      <c r="F89" s="50">
        <f t="shared" si="2"/>
        <v>0</v>
      </c>
      <c r="G89" s="46"/>
    </row>
    <row r="90" spans="1:7" ht="20.100000000000001" customHeight="1" x14ac:dyDescent="0.3">
      <c r="A90" s="44" t="s">
        <v>56</v>
      </c>
      <c r="B90" s="55">
        <v>990274.05</v>
      </c>
      <c r="C90" s="55">
        <v>2155706</v>
      </c>
      <c r="D90" s="55">
        <v>2232578</v>
      </c>
      <c r="E90" s="55">
        <v>1041322.22</v>
      </c>
      <c r="F90" s="55">
        <f t="shared" si="2"/>
        <v>105.15495382313614</v>
      </c>
      <c r="G90" s="55">
        <f t="shared" si="3"/>
        <v>46.642142850104229</v>
      </c>
    </row>
  </sheetData>
  <mergeCells count="4">
    <mergeCell ref="A1:G1"/>
    <mergeCell ref="A3:G3"/>
    <mergeCell ref="A5:G5"/>
    <mergeCell ref="A7:G7"/>
  </mergeCells>
  <pageMargins left="0.70866141732283472" right="0.70866141732283472" top="0.74803149606299213" bottom="0.74803149606299213" header="0.31496062992125984" footer="0.31496062992125984"/>
  <pageSetup paperSize="9" scale="6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1"/>
  <sheetViews>
    <sheetView workbookViewId="0">
      <selection activeCell="G11" sqref="G11"/>
    </sheetView>
  </sheetViews>
  <sheetFormatPr defaultRowHeight="14.4" x14ac:dyDescent="0.3"/>
  <cols>
    <col min="1" max="1" width="66.109375" customWidth="1"/>
    <col min="2" max="2" width="18.44140625" customWidth="1"/>
    <col min="3" max="3" width="12.6640625" customWidth="1"/>
    <col min="4" max="4" width="13.33203125" customWidth="1"/>
    <col min="5" max="5" width="17.6640625" customWidth="1"/>
    <col min="6" max="6" width="8" customWidth="1"/>
    <col min="7" max="7" width="7.5546875" customWidth="1"/>
  </cols>
  <sheetData>
    <row r="1" spans="1:7" ht="27" customHeight="1" x14ac:dyDescent="0.3">
      <c r="A1" s="70" t="s">
        <v>88</v>
      </c>
      <c r="B1" s="70"/>
      <c r="C1" s="70"/>
      <c r="D1" s="70"/>
      <c r="E1" s="70"/>
      <c r="F1" s="70"/>
      <c r="G1" s="70"/>
    </row>
    <row r="2" spans="1:7" ht="15" customHeight="1" x14ac:dyDescent="0.3">
      <c r="A2" s="11"/>
      <c r="B2" s="11"/>
      <c r="C2" s="11"/>
      <c r="D2" s="11"/>
    </row>
    <row r="3" spans="1:7" ht="19.5" customHeight="1" x14ac:dyDescent="0.3">
      <c r="A3" s="81" t="s">
        <v>16</v>
      </c>
      <c r="B3" s="81"/>
      <c r="C3" s="81"/>
      <c r="D3" s="81"/>
      <c r="E3" s="81"/>
      <c r="F3" s="81"/>
      <c r="G3" s="81"/>
    </row>
    <row r="4" spans="1:7" ht="18.75" customHeight="1" x14ac:dyDescent="0.3">
      <c r="A4" s="11"/>
      <c r="B4" s="11"/>
      <c r="C4" s="11"/>
      <c r="D4" s="11"/>
    </row>
    <row r="5" spans="1:7" ht="17.25" customHeight="1" x14ac:dyDescent="0.3">
      <c r="A5" s="81" t="s">
        <v>10</v>
      </c>
      <c r="B5" s="81"/>
      <c r="C5" s="81"/>
      <c r="D5" s="81"/>
      <c r="E5" s="81"/>
      <c r="F5" s="81"/>
      <c r="G5" s="81"/>
    </row>
    <row r="6" spans="1:7" ht="22.5" customHeight="1" x14ac:dyDescent="0.3">
      <c r="A6" s="11"/>
      <c r="B6" s="11"/>
      <c r="C6" s="11"/>
      <c r="D6" s="11"/>
    </row>
    <row r="7" spans="1:7" ht="13.5" customHeight="1" x14ac:dyDescent="0.3">
      <c r="A7" s="81" t="s">
        <v>145</v>
      </c>
      <c r="B7" s="81"/>
      <c r="C7" s="81"/>
      <c r="D7" s="81"/>
      <c r="E7" s="81"/>
      <c r="F7" s="81"/>
      <c r="G7" s="81"/>
    </row>
    <row r="8" spans="1:7" ht="21" customHeight="1" x14ac:dyDescent="0.3">
      <c r="A8" s="2"/>
      <c r="B8" s="2"/>
      <c r="C8" s="2"/>
      <c r="D8" s="2"/>
    </row>
    <row r="9" spans="1:7" s="59" customFormat="1" ht="48.75" customHeight="1" x14ac:dyDescent="0.25">
      <c r="A9" s="21" t="s">
        <v>75</v>
      </c>
      <c r="B9" s="14" t="s">
        <v>146</v>
      </c>
      <c r="C9" s="14" t="s">
        <v>92</v>
      </c>
      <c r="D9" s="14" t="s">
        <v>93</v>
      </c>
      <c r="E9" s="15" t="s">
        <v>94</v>
      </c>
      <c r="F9" s="15" t="s">
        <v>95</v>
      </c>
      <c r="G9" s="15" t="s">
        <v>96</v>
      </c>
    </row>
    <row r="10" spans="1:7" s="59" customFormat="1" ht="17.100000000000001" customHeight="1" x14ac:dyDescent="0.25">
      <c r="A10" s="18" t="s">
        <v>22</v>
      </c>
      <c r="B10" s="19">
        <v>981304.89</v>
      </c>
      <c r="C10" s="19">
        <v>2154606</v>
      </c>
      <c r="D10" s="19">
        <v>2225418.6800000002</v>
      </c>
      <c r="E10" s="19">
        <v>1035934.07</v>
      </c>
      <c r="F10" s="19">
        <f>E10/B10*100</f>
        <v>105.56699355691583</v>
      </c>
      <c r="G10" s="19">
        <f>E10/D10*100</f>
        <v>46.550075242470776</v>
      </c>
    </row>
    <row r="11" spans="1:7" s="59" customFormat="1" ht="17.100000000000001" customHeight="1" x14ac:dyDescent="0.25">
      <c r="A11" s="18" t="s">
        <v>23</v>
      </c>
      <c r="B11" s="19">
        <v>783048.91</v>
      </c>
      <c r="C11" s="19">
        <v>1784250</v>
      </c>
      <c r="D11" s="19">
        <v>1899059.13</v>
      </c>
      <c r="E11" s="19">
        <v>879566.72</v>
      </c>
      <c r="F11" s="19">
        <f t="shared" ref="F11:F74" si="0">E11/B11*100</f>
        <v>112.32589800808228</v>
      </c>
      <c r="G11" s="19">
        <f t="shared" ref="G11:G72" si="1">E11/D11*100</f>
        <v>46.315920663302364</v>
      </c>
    </row>
    <row r="12" spans="1:7" s="59" customFormat="1" ht="17.100000000000001" customHeight="1" x14ac:dyDescent="0.25">
      <c r="A12" s="18" t="s">
        <v>24</v>
      </c>
      <c r="B12" s="19">
        <v>783048.91</v>
      </c>
      <c r="C12" s="18"/>
      <c r="D12" s="18"/>
      <c r="E12" s="19">
        <v>879566.72</v>
      </c>
      <c r="F12" s="19">
        <f t="shared" si="0"/>
        <v>112.32589800808228</v>
      </c>
      <c r="G12" s="19"/>
    </row>
    <row r="13" spans="1:7" s="59" customFormat="1" ht="17.100000000000001" customHeight="1" x14ac:dyDescent="0.25">
      <c r="A13" s="18" t="s">
        <v>128</v>
      </c>
      <c r="B13" s="19">
        <v>783048.91</v>
      </c>
      <c r="C13" s="18"/>
      <c r="D13" s="18"/>
      <c r="E13" s="19">
        <v>877504.94</v>
      </c>
      <c r="F13" s="19">
        <f t="shared" si="0"/>
        <v>112.06259644751945</v>
      </c>
      <c r="G13" s="19"/>
    </row>
    <row r="14" spans="1:7" s="59" customFormat="1" ht="17.100000000000001" customHeight="1" x14ac:dyDescent="0.25">
      <c r="A14" s="18" t="s">
        <v>84</v>
      </c>
      <c r="B14" s="19">
        <v>17603.77</v>
      </c>
      <c r="C14" s="18"/>
      <c r="D14" s="18"/>
      <c r="E14" s="19">
        <v>52172.93</v>
      </c>
      <c r="F14" s="19">
        <f t="shared" si="0"/>
        <v>296.37361769666381</v>
      </c>
      <c r="G14" s="19"/>
    </row>
    <row r="15" spans="1:7" s="59" customFormat="1" ht="17.100000000000001" customHeight="1" x14ac:dyDescent="0.25">
      <c r="A15" s="18" t="s">
        <v>87</v>
      </c>
      <c r="B15" s="19">
        <v>765445.14</v>
      </c>
      <c r="C15" s="18"/>
      <c r="D15" s="18"/>
      <c r="E15" s="19">
        <v>825332.01</v>
      </c>
      <c r="F15" s="19">
        <f t="shared" si="0"/>
        <v>107.82379649049703</v>
      </c>
      <c r="G15" s="19"/>
    </row>
    <row r="16" spans="1:7" s="59" customFormat="1" ht="17.100000000000001" customHeight="1" x14ac:dyDescent="0.25">
      <c r="A16" s="18" t="s">
        <v>129</v>
      </c>
      <c r="B16" s="18"/>
      <c r="C16" s="18"/>
      <c r="D16" s="18"/>
      <c r="E16" s="19">
        <v>2061.7800000000002</v>
      </c>
      <c r="F16" s="19"/>
      <c r="G16" s="19"/>
    </row>
    <row r="17" spans="1:7" s="59" customFormat="1" ht="17.100000000000001" customHeight="1" x14ac:dyDescent="0.25">
      <c r="A17" s="18" t="s">
        <v>84</v>
      </c>
      <c r="B17" s="18"/>
      <c r="C17" s="18"/>
      <c r="D17" s="18"/>
      <c r="E17" s="19">
        <v>2061.7800000000002</v>
      </c>
      <c r="F17" s="19"/>
      <c r="G17" s="19"/>
    </row>
    <row r="18" spans="1:7" s="59" customFormat="1" ht="17.100000000000001" customHeight="1" x14ac:dyDescent="0.25">
      <c r="A18" s="18" t="s">
        <v>25</v>
      </c>
      <c r="B18" s="19">
        <v>35649.47</v>
      </c>
      <c r="C18" s="19">
        <v>96000</v>
      </c>
      <c r="D18" s="19">
        <v>39752.43</v>
      </c>
      <c r="E18" s="19">
        <v>20322.18</v>
      </c>
      <c r="F18" s="19">
        <f t="shared" si="0"/>
        <v>57.005559970456787</v>
      </c>
      <c r="G18" s="19">
        <f t="shared" si="1"/>
        <v>51.121855946919467</v>
      </c>
    </row>
    <row r="19" spans="1:7" s="59" customFormat="1" ht="17.100000000000001" customHeight="1" x14ac:dyDescent="0.25">
      <c r="A19" s="18" t="s">
        <v>26</v>
      </c>
      <c r="B19" s="19">
        <v>35649.47</v>
      </c>
      <c r="C19" s="18"/>
      <c r="D19" s="18"/>
      <c r="E19" s="19">
        <v>20322.18</v>
      </c>
      <c r="F19" s="19">
        <f t="shared" si="0"/>
        <v>57.005559970456787</v>
      </c>
      <c r="G19" s="19"/>
    </row>
    <row r="20" spans="1:7" s="59" customFormat="1" ht="17.100000000000001" customHeight="1" x14ac:dyDescent="0.25">
      <c r="A20" s="18" t="s">
        <v>130</v>
      </c>
      <c r="B20" s="19">
        <v>35649.47</v>
      </c>
      <c r="C20" s="18"/>
      <c r="D20" s="18"/>
      <c r="E20" s="19">
        <v>20322.18</v>
      </c>
      <c r="F20" s="19">
        <f t="shared" si="0"/>
        <v>57.005559970456787</v>
      </c>
      <c r="G20" s="19"/>
    </row>
    <row r="21" spans="1:7" s="59" customFormat="1" ht="17.100000000000001" customHeight="1" x14ac:dyDescent="0.25">
      <c r="A21" s="18" t="s">
        <v>83</v>
      </c>
      <c r="B21" s="19">
        <v>35649.47</v>
      </c>
      <c r="C21" s="18"/>
      <c r="D21" s="18"/>
      <c r="E21" s="19">
        <v>20322.18</v>
      </c>
      <c r="F21" s="19">
        <f t="shared" si="0"/>
        <v>57.005559970456787</v>
      </c>
      <c r="G21" s="19"/>
    </row>
    <row r="22" spans="1:7" s="59" customFormat="1" ht="17.100000000000001" customHeight="1" x14ac:dyDescent="0.25">
      <c r="A22" s="18" t="s">
        <v>27</v>
      </c>
      <c r="B22" s="19">
        <v>8557.58</v>
      </c>
      <c r="C22" s="19">
        <v>27000</v>
      </c>
      <c r="D22" s="19">
        <v>29479.119999999999</v>
      </c>
      <c r="E22" s="19">
        <v>13880.06</v>
      </c>
      <c r="F22" s="19">
        <f t="shared" si="0"/>
        <v>162.19608814641521</v>
      </c>
      <c r="G22" s="19">
        <f t="shared" si="1"/>
        <v>47.084377009897175</v>
      </c>
    </row>
    <row r="23" spans="1:7" s="59" customFormat="1" ht="17.100000000000001" customHeight="1" x14ac:dyDescent="0.25">
      <c r="A23" s="18" t="s">
        <v>28</v>
      </c>
      <c r="B23" s="19">
        <v>8020.05</v>
      </c>
      <c r="C23" s="18"/>
      <c r="D23" s="18"/>
      <c r="E23" s="19">
        <v>10665.34</v>
      </c>
      <c r="F23" s="19">
        <f t="shared" si="0"/>
        <v>132.98346020286655</v>
      </c>
      <c r="G23" s="19"/>
    </row>
    <row r="24" spans="1:7" s="59" customFormat="1" ht="17.100000000000001" customHeight="1" x14ac:dyDescent="0.25">
      <c r="A24" s="18" t="s">
        <v>131</v>
      </c>
      <c r="B24" s="19">
        <v>8020.05</v>
      </c>
      <c r="C24" s="18"/>
      <c r="D24" s="18"/>
      <c r="E24" s="19">
        <v>10665.34</v>
      </c>
      <c r="F24" s="19">
        <f t="shared" si="0"/>
        <v>132.98346020286655</v>
      </c>
      <c r="G24" s="19"/>
    </row>
    <row r="25" spans="1:7" s="59" customFormat="1" ht="17.100000000000001" customHeight="1" x14ac:dyDescent="0.25">
      <c r="A25" s="18" t="s">
        <v>79</v>
      </c>
      <c r="B25" s="19">
        <v>8020.05</v>
      </c>
      <c r="C25" s="18"/>
      <c r="D25" s="18"/>
      <c r="E25" s="19">
        <v>10665.34</v>
      </c>
      <c r="F25" s="19">
        <f t="shared" si="0"/>
        <v>132.98346020286655</v>
      </c>
      <c r="G25" s="19"/>
    </row>
    <row r="26" spans="1:7" s="59" customFormat="1" ht="17.100000000000001" customHeight="1" x14ac:dyDescent="0.25">
      <c r="A26" s="18" t="s">
        <v>29</v>
      </c>
      <c r="B26" s="18">
        <v>537.53</v>
      </c>
      <c r="C26" s="18"/>
      <c r="D26" s="18"/>
      <c r="E26" s="19">
        <v>3214.72</v>
      </c>
      <c r="F26" s="19">
        <f t="shared" si="0"/>
        <v>598.05406209885962</v>
      </c>
      <c r="G26" s="19"/>
    </row>
    <row r="27" spans="1:7" s="59" customFormat="1" ht="17.100000000000001" customHeight="1" x14ac:dyDescent="0.25">
      <c r="A27" s="18" t="s">
        <v>132</v>
      </c>
      <c r="B27" s="18">
        <v>179.18</v>
      </c>
      <c r="C27" s="18"/>
      <c r="D27" s="18"/>
      <c r="E27" s="19">
        <v>3214.72</v>
      </c>
      <c r="F27" s="19">
        <f t="shared" si="0"/>
        <v>1794.1288090188636</v>
      </c>
      <c r="G27" s="19"/>
    </row>
    <row r="28" spans="1:7" s="59" customFormat="1" ht="17.100000000000001" customHeight="1" x14ac:dyDescent="0.25">
      <c r="A28" s="18" t="s">
        <v>82</v>
      </c>
      <c r="B28" s="18">
        <v>179.18</v>
      </c>
      <c r="C28" s="18"/>
      <c r="D28" s="18"/>
      <c r="E28" s="19">
        <v>3214.72</v>
      </c>
      <c r="F28" s="19">
        <f t="shared" si="0"/>
        <v>1794.1288090188636</v>
      </c>
      <c r="G28" s="19"/>
    </row>
    <row r="29" spans="1:7" s="59" customFormat="1" ht="17.100000000000001" customHeight="1" x14ac:dyDescent="0.25">
      <c r="A29" s="18" t="s">
        <v>133</v>
      </c>
      <c r="B29" s="18">
        <v>358.35</v>
      </c>
      <c r="C29" s="18"/>
      <c r="D29" s="18"/>
      <c r="E29" s="18"/>
      <c r="F29" s="19">
        <f t="shared" si="0"/>
        <v>0</v>
      </c>
      <c r="G29" s="19"/>
    </row>
    <row r="30" spans="1:7" s="59" customFormat="1" ht="17.100000000000001" customHeight="1" x14ac:dyDescent="0.25">
      <c r="A30" s="18" t="s">
        <v>82</v>
      </c>
      <c r="B30" s="18">
        <v>358.35</v>
      </c>
      <c r="C30" s="18"/>
      <c r="D30" s="18"/>
      <c r="E30" s="18"/>
      <c r="F30" s="19">
        <f t="shared" si="0"/>
        <v>0</v>
      </c>
      <c r="G30" s="19"/>
    </row>
    <row r="31" spans="1:7" s="59" customFormat="1" ht="17.100000000000001" customHeight="1" x14ac:dyDescent="0.25">
      <c r="A31" s="18" t="s">
        <v>30</v>
      </c>
      <c r="B31" s="19">
        <v>154048.93</v>
      </c>
      <c r="C31" s="19">
        <v>247356</v>
      </c>
      <c r="D31" s="19">
        <v>257128</v>
      </c>
      <c r="E31" s="19">
        <v>122165.11</v>
      </c>
      <c r="F31" s="19">
        <f t="shared" si="0"/>
        <v>79.302796845132264</v>
      </c>
      <c r="G31" s="19">
        <f t="shared" si="1"/>
        <v>47.511398991941753</v>
      </c>
    </row>
    <row r="32" spans="1:7" s="59" customFormat="1" ht="17.100000000000001" customHeight="1" x14ac:dyDescent="0.25">
      <c r="A32" s="18" t="s">
        <v>31</v>
      </c>
      <c r="B32" s="19">
        <v>154048.93</v>
      </c>
      <c r="C32" s="18"/>
      <c r="D32" s="18"/>
      <c r="E32" s="19">
        <v>122165.11</v>
      </c>
      <c r="F32" s="19">
        <f t="shared" si="0"/>
        <v>79.302796845132264</v>
      </c>
      <c r="G32" s="19"/>
    </row>
    <row r="33" spans="1:7" s="59" customFormat="1" ht="17.100000000000001" customHeight="1" x14ac:dyDescent="0.25">
      <c r="A33" s="18" t="s">
        <v>97</v>
      </c>
      <c r="B33" s="19">
        <v>106593.19</v>
      </c>
      <c r="C33" s="18"/>
      <c r="D33" s="18"/>
      <c r="E33" s="19">
        <v>122165.11</v>
      </c>
      <c r="F33" s="19">
        <f t="shared" si="0"/>
        <v>114.60873813796172</v>
      </c>
      <c r="G33" s="19"/>
    </row>
    <row r="34" spans="1:7" s="59" customFormat="1" ht="17.100000000000001" customHeight="1" x14ac:dyDescent="0.25">
      <c r="A34" s="18" t="s">
        <v>80</v>
      </c>
      <c r="B34" s="18">
        <v>306.58999999999997</v>
      </c>
      <c r="C34" s="18"/>
      <c r="D34" s="18"/>
      <c r="E34" s="19">
        <v>2644.1</v>
      </c>
      <c r="F34" s="19">
        <f t="shared" si="0"/>
        <v>862.42212727094818</v>
      </c>
      <c r="G34" s="19"/>
    </row>
    <row r="35" spans="1:7" s="59" customFormat="1" ht="17.100000000000001" customHeight="1" x14ac:dyDescent="0.25">
      <c r="A35" s="18" t="s">
        <v>78</v>
      </c>
      <c r="B35" s="19">
        <v>93353.38</v>
      </c>
      <c r="C35" s="18"/>
      <c r="D35" s="18"/>
      <c r="E35" s="19">
        <v>97928.85</v>
      </c>
      <c r="F35" s="19">
        <f t="shared" si="0"/>
        <v>104.90123657011669</v>
      </c>
      <c r="G35" s="19"/>
    </row>
    <row r="36" spans="1:7" s="59" customFormat="1" ht="17.100000000000001" customHeight="1" x14ac:dyDescent="0.25">
      <c r="A36" s="18" t="s">
        <v>85</v>
      </c>
      <c r="B36" s="19">
        <v>12933.22</v>
      </c>
      <c r="C36" s="18"/>
      <c r="D36" s="18"/>
      <c r="E36" s="19">
        <v>21592.16</v>
      </c>
      <c r="F36" s="19">
        <f t="shared" si="0"/>
        <v>166.95115369567674</v>
      </c>
      <c r="G36" s="19"/>
    </row>
    <row r="37" spans="1:7" s="59" customFormat="1" ht="17.100000000000001" customHeight="1" x14ac:dyDescent="0.25">
      <c r="A37" s="18" t="s">
        <v>98</v>
      </c>
      <c r="B37" s="19">
        <v>47455.74</v>
      </c>
      <c r="C37" s="18"/>
      <c r="D37" s="18"/>
      <c r="E37" s="18"/>
      <c r="F37" s="19">
        <f t="shared" si="0"/>
        <v>0</v>
      </c>
      <c r="G37" s="19"/>
    </row>
    <row r="38" spans="1:7" s="59" customFormat="1" ht="17.100000000000001" customHeight="1" x14ac:dyDescent="0.25">
      <c r="A38" s="18" t="s">
        <v>78</v>
      </c>
      <c r="B38" s="19">
        <v>47455.74</v>
      </c>
      <c r="C38" s="18"/>
      <c r="D38" s="18"/>
      <c r="E38" s="18"/>
      <c r="F38" s="19">
        <f t="shared" si="0"/>
        <v>0</v>
      </c>
      <c r="G38" s="19"/>
    </row>
    <row r="39" spans="1:7" s="59" customFormat="1" ht="17.100000000000001" customHeight="1" x14ac:dyDescent="0.25">
      <c r="A39" s="18" t="s">
        <v>32</v>
      </c>
      <c r="B39" s="18">
        <v>112.68</v>
      </c>
      <c r="C39" s="19">
        <v>1100</v>
      </c>
      <c r="D39" s="18">
        <v>990.27</v>
      </c>
      <c r="E39" s="18">
        <v>279.3</v>
      </c>
      <c r="F39" s="19">
        <f t="shared" si="0"/>
        <v>247.87007454739083</v>
      </c>
      <c r="G39" s="19">
        <f t="shared" si="1"/>
        <v>28.204429095095279</v>
      </c>
    </row>
    <row r="40" spans="1:7" s="59" customFormat="1" ht="17.100000000000001" customHeight="1" x14ac:dyDescent="0.25">
      <c r="A40" s="18" t="s">
        <v>33</v>
      </c>
      <c r="B40" s="18">
        <v>112.68</v>
      </c>
      <c r="C40" s="19">
        <v>1100</v>
      </c>
      <c r="D40" s="18">
        <v>990.27</v>
      </c>
      <c r="E40" s="18">
        <v>279.3</v>
      </c>
      <c r="F40" s="19">
        <f t="shared" si="0"/>
        <v>247.87007454739083</v>
      </c>
      <c r="G40" s="19">
        <f t="shared" si="1"/>
        <v>28.204429095095279</v>
      </c>
    </row>
    <row r="41" spans="1:7" s="59" customFormat="1" ht="17.100000000000001" customHeight="1" x14ac:dyDescent="0.25">
      <c r="A41" s="18" t="s">
        <v>34</v>
      </c>
      <c r="B41" s="18">
        <v>112.68</v>
      </c>
      <c r="C41" s="18"/>
      <c r="D41" s="18"/>
      <c r="E41" s="18">
        <v>279.3</v>
      </c>
      <c r="F41" s="19">
        <f t="shared" si="0"/>
        <v>247.87007454739083</v>
      </c>
      <c r="G41" s="19"/>
    </row>
    <row r="42" spans="1:7" s="59" customFormat="1" ht="17.100000000000001" customHeight="1" x14ac:dyDescent="0.25">
      <c r="A42" s="18" t="s">
        <v>134</v>
      </c>
      <c r="B42" s="18">
        <v>112.68</v>
      </c>
      <c r="C42" s="18"/>
      <c r="D42" s="18"/>
      <c r="E42" s="18">
        <v>279.3</v>
      </c>
      <c r="F42" s="19">
        <f t="shared" si="0"/>
        <v>247.87007454739083</v>
      </c>
      <c r="G42" s="19"/>
    </row>
    <row r="43" spans="1:7" s="59" customFormat="1" ht="17.100000000000001" customHeight="1" x14ac:dyDescent="0.25">
      <c r="A43" s="18" t="s">
        <v>81</v>
      </c>
      <c r="B43" s="18">
        <v>112.68</v>
      </c>
      <c r="C43" s="18"/>
      <c r="D43" s="18"/>
      <c r="E43" s="18">
        <v>279.3</v>
      </c>
      <c r="F43" s="19">
        <f t="shared" si="0"/>
        <v>247.87007454739083</v>
      </c>
      <c r="G43" s="19"/>
    </row>
    <row r="44" spans="1:7" s="59" customFormat="1" ht="17.100000000000001" customHeight="1" x14ac:dyDescent="0.25">
      <c r="A44" s="16" t="s">
        <v>35</v>
      </c>
      <c r="B44" s="17">
        <v>981417.57</v>
      </c>
      <c r="C44" s="17">
        <v>2155706</v>
      </c>
      <c r="D44" s="17">
        <v>2226408.9500000002</v>
      </c>
      <c r="E44" s="17">
        <v>1036213.37</v>
      </c>
      <c r="F44" s="17">
        <f t="shared" si="0"/>
        <v>105.58333187370998</v>
      </c>
      <c r="G44" s="17">
        <f t="shared" si="1"/>
        <v>46.541915401480935</v>
      </c>
    </row>
    <row r="45" spans="1:7" s="59" customFormat="1" ht="17.100000000000001" customHeight="1" x14ac:dyDescent="0.25">
      <c r="A45" s="18" t="s">
        <v>36</v>
      </c>
      <c r="B45" s="19">
        <v>936954</v>
      </c>
      <c r="C45" s="19">
        <v>2108206</v>
      </c>
      <c r="D45" s="19">
        <v>2177978</v>
      </c>
      <c r="E45" s="19">
        <v>1035311.26</v>
      </c>
      <c r="F45" s="19">
        <f t="shared" si="0"/>
        <v>110.49755484260699</v>
      </c>
      <c r="G45" s="19">
        <f t="shared" si="1"/>
        <v>47.535432405653317</v>
      </c>
    </row>
    <row r="46" spans="1:7" s="59" customFormat="1" ht="17.100000000000001" customHeight="1" x14ac:dyDescent="0.25">
      <c r="A46" s="18" t="s">
        <v>37</v>
      </c>
      <c r="B46" s="19">
        <v>759897.39</v>
      </c>
      <c r="C46" s="19">
        <v>1668310</v>
      </c>
      <c r="D46" s="19">
        <v>1689650</v>
      </c>
      <c r="E46" s="19">
        <v>821395.17</v>
      </c>
      <c r="F46" s="19">
        <f t="shared" si="0"/>
        <v>108.09290580666425</v>
      </c>
      <c r="G46" s="19">
        <f t="shared" si="1"/>
        <v>48.613332346935756</v>
      </c>
    </row>
    <row r="47" spans="1:7" s="59" customFormat="1" ht="17.100000000000001" customHeight="1" x14ac:dyDescent="0.25">
      <c r="A47" s="18" t="s">
        <v>38</v>
      </c>
      <c r="B47" s="19">
        <v>635976.98</v>
      </c>
      <c r="C47" s="18"/>
      <c r="D47" s="18"/>
      <c r="E47" s="19">
        <v>685553.74</v>
      </c>
      <c r="F47" s="19">
        <f t="shared" si="0"/>
        <v>107.79537020349383</v>
      </c>
      <c r="G47" s="19"/>
    </row>
    <row r="48" spans="1:7" s="59" customFormat="1" ht="17.100000000000001" customHeight="1" x14ac:dyDescent="0.25">
      <c r="A48" s="18" t="s">
        <v>99</v>
      </c>
      <c r="B48" s="19">
        <v>635976.98</v>
      </c>
      <c r="C48" s="18"/>
      <c r="D48" s="18"/>
      <c r="E48" s="19">
        <v>685553.74</v>
      </c>
      <c r="F48" s="19">
        <f t="shared" si="0"/>
        <v>107.79537020349383</v>
      </c>
      <c r="G48" s="19"/>
    </row>
    <row r="49" spans="1:7" s="59" customFormat="1" ht="17.100000000000001" customHeight="1" x14ac:dyDescent="0.25">
      <c r="A49" s="18" t="s">
        <v>80</v>
      </c>
      <c r="B49" s="18"/>
      <c r="C49" s="18"/>
      <c r="D49" s="18"/>
      <c r="E49" s="18">
        <v>363</v>
      </c>
      <c r="F49" s="19"/>
      <c r="G49" s="19"/>
    </row>
    <row r="50" spans="1:7" s="59" customFormat="1" ht="17.100000000000001" customHeight="1" x14ac:dyDescent="0.25">
      <c r="A50" s="18" t="s">
        <v>78</v>
      </c>
      <c r="B50" s="18">
        <v>515.26</v>
      </c>
      <c r="C50" s="18"/>
      <c r="D50" s="18"/>
      <c r="E50" s="19">
        <v>1616.63</v>
      </c>
      <c r="F50" s="19">
        <f t="shared" si="0"/>
        <v>313.75033963435936</v>
      </c>
      <c r="G50" s="19"/>
    </row>
    <row r="51" spans="1:7" s="59" customFormat="1" ht="17.100000000000001" customHeight="1" x14ac:dyDescent="0.25">
      <c r="A51" s="18" t="s">
        <v>83</v>
      </c>
      <c r="B51" s="19">
        <v>4058.51</v>
      </c>
      <c r="C51" s="18"/>
      <c r="D51" s="18"/>
      <c r="E51" s="19">
        <v>5524.38</v>
      </c>
      <c r="F51" s="19">
        <f t="shared" si="0"/>
        <v>136.11842769883529</v>
      </c>
      <c r="G51" s="19"/>
    </row>
    <row r="52" spans="1:7" s="59" customFormat="1" ht="17.100000000000001" customHeight="1" x14ac:dyDescent="0.25">
      <c r="A52" s="18" t="s">
        <v>86</v>
      </c>
      <c r="B52" s="19">
        <v>4625.8599999999997</v>
      </c>
      <c r="C52" s="18"/>
      <c r="D52" s="18"/>
      <c r="E52" s="18"/>
      <c r="F52" s="19">
        <f t="shared" si="0"/>
        <v>0</v>
      </c>
      <c r="G52" s="19"/>
    </row>
    <row r="53" spans="1:7" s="59" customFormat="1" ht="17.100000000000001" customHeight="1" x14ac:dyDescent="0.25">
      <c r="A53" s="18" t="s">
        <v>84</v>
      </c>
      <c r="B53" s="19">
        <v>9839.08</v>
      </c>
      <c r="C53" s="18"/>
      <c r="D53" s="18"/>
      <c r="E53" s="19">
        <v>12890.25</v>
      </c>
      <c r="F53" s="19">
        <f t="shared" si="0"/>
        <v>131.01072457994042</v>
      </c>
      <c r="G53" s="19"/>
    </row>
    <row r="54" spans="1:7" s="59" customFormat="1" ht="17.100000000000001" customHeight="1" x14ac:dyDescent="0.25">
      <c r="A54" s="18" t="s">
        <v>87</v>
      </c>
      <c r="B54" s="19">
        <v>614018.49</v>
      </c>
      <c r="C54" s="18"/>
      <c r="D54" s="18"/>
      <c r="E54" s="19">
        <v>655998.56000000006</v>
      </c>
      <c r="F54" s="19">
        <f t="shared" si="0"/>
        <v>106.83693906351257</v>
      </c>
      <c r="G54" s="19"/>
    </row>
    <row r="55" spans="1:7" s="59" customFormat="1" ht="17.100000000000001" customHeight="1" x14ac:dyDescent="0.25">
      <c r="A55" s="18" t="s">
        <v>85</v>
      </c>
      <c r="B55" s="19">
        <v>2919.78</v>
      </c>
      <c r="C55" s="18"/>
      <c r="D55" s="18"/>
      <c r="E55" s="19">
        <v>9160.92</v>
      </c>
      <c r="F55" s="19">
        <f t="shared" si="0"/>
        <v>313.75377596942235</v>
      </c>
      <c r="G55" s="19"/>
    </row>
    <row r="56" spans="1:7" s="59" customFormat="1" ht="17.100000000000001" customHeight="1" x14ac:dyDescent="0.25">
      <c r="A56" s="18" t="s">
        <v>39</v>
      </c>
      <c r="B56" s="19">
        <v>27688.82</v>
      </c>
      <c r="C56" s="18"/>
      <c r="D56" s="18"/>
      <c r="E56" s="19">
        <v>33067.58</v>
      </c>
      <c r="F56" s="19">
        <f t="shared" si="0"/>
        <v>119.42574656485905</v>
      </c>
      <c r="G56" s="19"/>
    </row>
    <row r="57" spans="1:7" s="59" customFormat="1" ht="17.100000000000001" customHeight="1" x14ac:dyDescent="0.25">
      <c r="A57" s="18" t="s">
        <v>100</v>
      </c>
      <c r="B57" s="19">
        <v>27688.82</v>
      </c>
      <c r="C57" s="18"/>
      <c r="D57" s="18"/>
      <c r="E57" s="19">
        <v>33067.58</v>
      </c>
      <c r="F57" s="19">
        <f t="shared" si="0"/>
        <v>119.42574656485905</v>
      </c>
      <c r="G57" s="19"/>
    </row>
    <row r="58" spans="1:7" s="59" customFormat="1" ht="17.100000000000001" customHeight="1" x14ac:dyDescent="0.25">
      <c r="A58" s="18" t="s">
        <v>80</v>
      </c>
      <c r="B58" s="18"/>
      <c r="C58" s="18"/>
      <c r="D58" s="18"/>
      <c r="E58" s="18">
        <v>331.85</v>
      </c>
      <c r="F58" s="19"/>
      <c r="G58" s="19"/>
    </row>
    <row r="59" spans="1:7" s="59" customFormat="1" ht="17.100000000000001" customHeight="1" x14ac:dyDescent="0.25">
      <c r="A59" s="18" t="s">
        <v>78</v>
      </c>
      <c r="B59" s="18">
        <v>49.77</v>
      </c>
      <c r="C59" s="18"/>
      <c r="D59" s="18"/>
      <c r="E59" s="18">
        <v>124.4</v>
      </c>
      <c r="F59" s="19">
        <f t="shared" si="0"/>
        <v>249.94976893711072</v>
      </c>
      <c r="G59" s="19"/>
    </row>
    <row r="60" spans="1:7" s="59" customFormat="1" ht="17.100000000000001" customHeight="1" x14ac:dyDescent="0.25">
      <c r="A60" s="18" t="s">
        <v>83</v>
      </c>
      <c r="B60" s="18">
        <v>185.81</v>
      </c>
      <c r="C60" s="18"/>
      <c r="D60" s="18"/>
      <c r="E60" s="18">
        <v>180</v>
      </c>
      <c r="F60" s="19">
        <f t="shared" si="0"/>
        <v>96.873149991927235</v>
      </c>
      <c r="G60" s="19"/>
    </row>
    <row r="61" spans="1:7" s="59" customFormat="1" ht="17.100000000000001" customHeight="1" x14ac:dyDescent="0.25">
      <c r="A61" s="18" t="s">
        <v>84</v>
      </c>
      <c r="B61" s="18">
        <v>477.8</v>
      </c>
      <c r="C61" s="18"/>
      <c r="D61" s="18"/>
      <c r="E61" s="18">
        <v>420</v>
      </c>
      <c r="F61" s="19">
        <f t="shared" si="0"/>
        <v>87.902888237756386</v>
      </c>
      <c r="G61" s="19"/>
    </row>
    <row r="62" spans="1:7" s="59" customFormat="1" ht="17.100000000000001" customHeight="1" x14ac:dyDescent="0.25">
      <c r="A62" s="18" t="s">
        <v>87</v>
      </c>
      <c r="B62" s="19">
        <v>26693.4</v>
      </c>
      <c r="C62" s="18"/>
      <c r="D62" s="18"/>
      <c r="E62" s="19">
        <v>31306.23</v>
      </c>
      <c r="F62" s="19">
        <f t="shared" si="0"/>
        <v>117.2807885095192</v>
      </c>
      <c r="G62" s="19"/>
    </row>
    <row r="63" spans="1:7" s="59" customFormat="1" ht="17.100000000000001" customHeight="1" x14ac:dyDescent="0.25">
      <c r="A63" s="18" t="s">
        <v>85</v>
      </c>
      <c r="B63" s="18">
        <v>282.04000000000002</v>
      </c>
      <c r="C63" s="18"/>
      <c r="D63" s="18"/>
      <c r="E63" s="18">
        <v>705.1</v>
      </c>
      <c r="F63" s="19">
        <f t="shared" si="0"/>
        <v>250</v>
      </c>
      <c r="G63" s="19"/>
    </row>
    <row r="64" spans="1:7" s="59" customFormat="1" ht="17.100000000000001" customHeight="1" x14ac:dyDescent="0.25">
      <c r="A64" s="18" t="s">
        <v>40</v>
      </c>
      <c r="B64" s="19">
        <v>96231.59</v>
      </c>
      <c r="C64" s="18"/>
      <c r="D64" s="18"/>
      <c r="E64" s="19">
        <v>102773.85</v>
      </c>
      <c r="F64" s="19">
        <f t="shared" si="0"/>
        <v>106.79845360551563</v>
      </c>
      <c r="G64" s="19"/>
    </row>
    <row r="65" spans="1:7" s="59" customFormat="1" ht="17.100000000000001" customHeight="1" x14ac:dyDescent="0.25">
      <c r="A65" s="18" t="s">
        <v>101</v>
      </c>
      <c r="B65" s="19">
        <v>96231.59</v>
      </c>
      <c r="C65" s="18"/>
      <c r="D65" s="18"/>
      <c r="E65" s="19">
        <v>102773.85</v>
      </c>
      <c r="F65" s="19">
        <f t="shared" si="0"/>
        <v>106.79845360551563</v>
      </c>
      <c r="G65" s="19"/>
    </row>
    <row r="66" spans="1:7" s="59" customFormat="1" ht="17.100000000000001" customHeight="1" x14ac:dyDescent="0.25">
      <c r="A66" s="18" t="s">
        <v>80</v>
      </c>
      <c r="B66" s="18"/>
      <c r="C66" s="18"/>
      <c r="D66" s="18"/>
      <c r="E66" s="18">
        <v>59.88</v>
      </c>
      <c r="F66" s="19"/>
      <c r="G66" s="19"/>
    </row>
    <row r="67" spans="1:7" s="59" customFormat="1" ht="17.100000000000001" customHeight="1" x14ac:dyDescent="0.25">
      <c r="A67" s="18" t="s">
        <v>78</v>
      </c>
      <c r="B67" s="18">
        <v>85.02</v>
      </c>
      <c r="C67" s="18"/>
      <c r="D67" s="18"/>
      <c r="E67" s="18">
        <v>266.74</v>
      </c>
      <c r="F67" s="19">
        <f t="shared" si="0"/>
        <v>313.73794401317338</v>
      </c>
      <c r="G67" s="19"/>
    </row>
    <row r="68" spans="1:7" s="59" customFormat="1" ht="17.100000000000001" customHeight="1" x14ac:dyDescent="0.25">
      <c r="A68" s="18" t="s">
        <v>83</v>
      </c>
      <c r="B68" s="18">
        <v>344.37</v>
      </c>
      <c r="C68" s="18"/>
      <c r="D68" s="18"/>
      <c r="E68" s="18">
        <v>472.96</v>
      </c>
      <c r="F68" s="19">
        <f t="shared" si="0"/>
        <v>137.34065104393528</v>
      </c>
      <c r="G68" s="19"/>
    </row>
    <row r="69" spans="1:7" s="59" customFormat="1" ht="17.100000000000001" customHeight="1" x14ac:dyDescent="0.25">
      <c r="A69" s="18" t="s">
        <v>84</v>
      </c>
      <c r="B69" s="18">
        <v>858.35</v>
      </c>
      <c r="C69" s="18"/>
      <c r="D69" s="18"/>
      <c r="E69" s="19">
        <v>1103.55</v>
      </c>
      <c r="F69" s="19">
        <f t="shared" si="0"/>
        <v>128.56643560319216</v>
      </c>
      <c r="G69" s="19"/>
    </row>
    <row r="70" spans="1:7" s="59" customFormat="1" ht="17.100000000000001" customHeight="1" x14ac:dyDescent="0.25">
      <c r="A70" s="18" t="s">
        <v>87</v>
      </c>
      <c r="B70" s="19">
        <v>94462.080000000002</v>
      </c>
      <c r="C70" s="18"/>
      <c r="D70" s="18"/>
      <c r="E70" s="19">
        <v>99359.08</v>
      </c>
      <c r="F70" s="19">
        <f t="shared" si="0"/>
        <v>105.18409080130355</v>
      </c>
      <c r="G70" s="19"/>
    </row>
    <row r="71" spans="1:7" s="59" customFormat="1" ht="17.100000000000001" customHeight="1" x14ac:dyDescent="0.25">
      <c r="A71" s="18" t="s">
        <v>85</v>
      </c>
      <c r="B71" s="18">
        <v>481.77</v>
      </c>
      <c r="C71" s="18"/>
      <c r="D71" s="18"/>
      <c r="E71" s="19">
        <v>1511.64</v>
      </c>
      <c r="F71" s="19">
        <f t="shared" si="0"/>
        <v>313.76798057164211</v>
      </c>
      <c r="G71" s="19"/>
    </row>
    <row r="72" spans="1:7" s="59" customFormat="1" ht="17.100000000000001" customHeight="1" x14ac:dyDescent="0.25">
      <c r="A72" s="18" t="s">
        <v>41</v>
      </c>
      <c r="B72" s="19">
        <v>176359.09</v>
      </c>
      <c r="C72" s="19">
        <v>417070</v>
      </c>
      <c r="D72" s="19">
        <v>462928</v>
      </c>
      <c r="E72" s="19">
        <v>212201.08</v>
      </c>
      <c r="F72" s="19">
        <f t="shared" si="0"/>
        <v>120.32330173624732</v>
      </c>
      <c r="G72" s="19">
        <f t="shared" si="1"/>
        <v>45.838895033352919</v>
      </c>
    </row>
    <row r="73" spans="1:7" s="59" customFormat="1" ht="17.100000000000001" customHeight="1" x14ac:dyDescent="0.25">
      <c r="A73" s="18" t="s">
        <v>42</v>
      </c>
      <c r="B73" s="19">
        <v>35835.440000000002</v>
      </c>
      <c r="C73" s="18"/>
      <c r="D73" s="18"/>
      <c r="E73" s="19">
        <v>45409.88</v>
      </c>
      <c r="F73" s="19">
        <f t="shared" si="0"/>
        <v>126.71779668395307</v>
      </c>
      <c r="G73" s="19"/>
    </row>
    <row r="74" spans="1:7" s="59" customFormat="1" ht="17.100000000000001" customHeight="1" x14ac:dyDescent="0.25">
      <c r="A74" s="18" t="s">
        <v>102</v>
      </c>
      <c r="B74" s="19">
        <v>4822.8999999999996</v>
      </c>
      <c r="C74" s="18"/>
      <c r="D74" s="18"/>
      <c r="E74" s="19">
        <v>4670.66</v>
      </c>
      <c r="F74" s="19">
        <f t="shared" si="0"/>
        <v>96.843392979327788</v>
      </c>
      <c r="G74" s="19"/>
    </row>
    <row r="75" spans="1:7" s="59" customFormat="1" ht="17.100000000000001" customHeight="1" x14ac:dyDescent="0.25">
      <c r="A75" s="18" t="s">
        <v>79</v>
      </c>
      <c r="B75" s="19">
        <v>2197.65</v>
      </c>
      <c r="C75" s="18"/>
      <c r="D75" s="18"/>
      <c r="E75" s="18">
        <v>782.82</v>
      </c>
      <c r="F75" s="19">
        <f t="shared" ref="F75:F138" si="2">E75/B75*100</f>
        <v>35.620776738789161</v>
      </c>
      <c r="G75" s="19"/>
    </row>
    <row r="76" spans="1:7" s="59" customFormat="1" ht="17.100000000000001" customHeight="1" x14ac:dyDescent="0.25">
      <c r="A76" s="18" t="s">
        <v>78</v>
      </c>
      <c r="B76" s="19">
        <v>2260.79</v>
      </c>
      <c r="C76" s="18"/>
      <c r="D76" s="18"/>
      <c r="E76" s="19">
        <v>3549.8</v>
      </c>
      <c r="F76" s="19">
        <f t="shared" si="2"/>
        <v>157.01591036761485</v>
      </c>
      <c r="G76" s="19"/>
    </row>
    <row r="77" spans="1:7" s="59" customFormat="1" ht="17.100000000000001" customHeight="1" x14ac:dyDescent="0.25">
      <c r="A77" s="18" t="s">
        <v>83</v>
      </c>
      <c r="B77" s="18">
        <v>231.74</v>
      </c>
      <c r="C77" s="18"/>
      <c r="D77" s="18"/>
      <c r="E77" s="18">
        <v>103.53</v>
      </c>
      <c r="F77" s="19">
        <f t="shared" si="2"/>
        <v>44.675066885302492</v>
      </c>
      <c r="G77" s="19"/>
    </row>
    <row r="78" spans="1:7" s="59" customFormat="1" ht="17.100000000000001" customHeight="1" x14ac:dyDescent="0.25">
      <c r="A78" s="18" t="s">
        <v>84</v>
      </c>
      <c r="B78" s="18">
        <v>132.72</v>
      </c>
      <c r="C78" s="18"/>
      <c r="D78" s="18"/>
      <c r="E78" s="18">
        <v>189.37</v>
      </c>
      <c r="F78" s="19">
        <f t="shared" si="2"/>
        <v>142.68384569017479</v>
      </c>
      <c r="G78" s="19"/>
    </row>
    <row r="79" spans="1:7" s="59" customFormat="1" ht="17.100000000000001" customHeight="1" x14ac:dyDescent="0.25">
      <c r="A79" s="18" t="s">
        <v>85</v>
      </c>
      <c r="B79" s="18"/>
      <c r="C79" s="18"/>
      <c r="D79" s="18"/>
      <c r="E79" s="18">
        <v>45.14</v>
      </c>
      <c r="F79" s="19"/>
      <c r="G79" s="19"/>
    </row>
    <row r="80" spans="1:7" s="59" customFormat="1" ht="17.100000000000001" customHeight="1" x14ac:dyDescent="0.25">
      <c r="A80" s="18" t="s">
        <v>103</v>
      </c>
      <c r="B80" s="19">
        <v>30352.01</v>
      </c>
      <c r="C80" s="18"/>
      <c r="D80" s="18"/>
      <c r="E80" s="19">
        <v>38199.54</v>
      </c>
      <c r="F80" s="19">
        <f t="shared" si="2"/>
        <v>125.85505869298279</v>
      </c>
      <c r="G80" s="19"/>
    </row>
    <row r="81" spans="1:7" s="59" customFormat="1" ht="17.100000000000001" customHeight="1" x14ac:dyDescent="0.25">
      <c r="A81" s="18" t="s">
        <v>80</v>
      </c>
      <c r="B81" s="18"/>
      <c r="C81" s="18"/>
      <c r="D81" s="18"/>
      <c r="E81" s="18">
        <v>121.37</v>
      </c>
      <c r="F81" s="19"/>
      <c r="G81" s="19"/>
    </row>
    <row r="82" spans="1:7" s="59" customFormat="1" ht="17.100000000000001" customHeight="1" x14ac:dyDescent="0.25">
      <c r="A82" s="18" t="s">
        <v>78</v>
      </c>
      <c r="B82" s="18">
        <v>79.63</v>
      </c>
      <c r="C82" s="18"/>
      <c r="D82" s="18"/>
      <c r="E82" s="18">
        <v>138.66</v>
      </c>
      <c r="F82" s="19">
        <f t="shared" si="2"/>
        <v>174.13035288207962</v>
      </c>
      <c r="G82" s="19"/>
    </row>
    <row r="83" spans="1:7" s="59" customFormat="1" ht="17.100000000000001" customHeight="1" x14ac:dyDescent="0.25">
      <c r="A83" s="18" t="s">
        <v>86</v>
      </c>
      <c r="B83" s="18">
        <v>284.91000000000003</v>
      </c>
      <c r="C83" s="18"/>
      <c r="D83" s="18"/>
      <c r="E83" s="18"/>
      <c r="F83" s="19">
        <f t="shared" si="2"/>
        <v>0</v>
      </c>
      <c r="G83" s="19"/>
    </row>
    <row r="84" spans="1:7" s="59" customFormat="1" ht="17.100000000000001" customHeight="1" x14ac:dyDescent="0.25">
      <c r="A84" s="18" t="s">
        <v>87</v>
      </c>
      <c r="B84" s="19">
        <v>29536.21</v>
      </c>
      <c r="C84" s="18"/>
      <c r="D84" s="18"/>
      <c r="E84" s="19">
        <v>37153.660000000003</v>
      </c>
      <c r="F84" s="19">
        <f t="shared" si="2"/>
        <v>125.79020801924148</v>
      </c>
      <c r="G84" s="19"/>
    </row>
    <row r="85" spans="1:7" s="59" customFormat="1" ht="17.100000000000001" customHeight="1" x14ac:dyDescent="0.25">
      <c r="A85" s="18" t="s">
        <v>85</v>
      </c>
      <c r="B85" s="18">
        <v>451.26</v>
      </c>
      <c r="C85" s="18"/>
      <c r="D85" s="18"/>
      <c r="E85" s="18">
        <v>785.85</v>
      </c>
      <c r="F85" s="19">
        <f t="shared" si="2"/>
        <v>174.14572530248637</v>
      </c>
      <c r="G85" s="19"/>
    </row>
    <row r="86" spans="1:7" s="59" customFormat="1" ht="17.100000000000001" customHeight="1" x14ac:dyDescent="0.25">
      <c r="A86" s="18" t="s">
        <v>104</v>
      </c>
      <c r="B86" s="18">
        <v>565.4</v>
      </c>
      <c r="C86" s="18"/>
      <c r="D86" s="18"/>
      <c r="E86" s="18">
        <v>752.73</v>
      </c>
      <c r="F86" s="19">
        <f t="shared" si="2"/>
        <v>133.13229571984436</v>
      </c>
      <c r="G86" s="19"/>
    </row>
    <row r="87" spans="1:7" s="59" customFormat="1" ht="17.100000000000001" customHeight="1" x14ac:dyDescent="0.25">
      <c r="A87" s="18" t="s">
        <v>79</v>
      </c>
      <c r="B87" s="18">
        <v>66.36</v>
      </c>
      <c r="C87" s="18"/>
      <c r="D87" s="18"/>
      <c r="E87" s="18">
        <v>100</v>
      </c>
      <c r="F87" s="19">
        <f t="shared" si="2"/>
        <v>150.69318866787222</v>
      </c>
      <c r="G87" s="19"/>
    </row>
    <row r="88" spans="1:7" s="59" customFormat="1" ht="17.100000000000001" customHeight="1" x14ac:dyDescent="0.25">
      <c r="A88" s="18" t="s">
        <v>78</v>
      </c>
      <c r="B88" s="18">
        <v>499.04</v>
      </c>
      <c r="C88" s="18"/>
      <c r="D88" s="18"/>
      <c r="E88" s="18">
        <v>563.15</v>
      </c>
      <c r="F88" s="19">
        <f t="shared" si="2"/>
        <v>112.84666559794805</v>
      </c>
      <c r="G88" s="19"/>
    </row>
    <row r="89" spans="1:7" s="59" customFormat="1" ht="17.100000000000001" customHeight="1" x14ac:dyDescent="0.25">
      <c r="A89" s="18" t="s">
        <v>83</v>
      </c>
      <c r="B89" s="18"/>
      <c r="C89" s="18"/>
      <c r="D89" s="18"/>
      <c r="E89" s="18">
        <v>89.58</v>
      </c>
      <c r="F89" s="19"/>
      <c r="G89" s="19"/>
    </row>
    <row r="90" spans="1:7" s="59" customFormat="1" ht="17.100000000000001" customHeight="1" x14ac:dyDescent="0.25">
      <c r="A90" s="18" t="s">
        <v>105</v>
      </c>
      <c r="B90" s="18">
        <v>95.13</v>
      </c>
      <c r="C90" s="18"/>
      <c r="D90" s="18"/>
      <c r="E90" s="19">
        <v>1786.95</v>
      </c>
      <c r="F90" s="19">
        <f t="shared" si="2"/>
        <v>1878.4295175023653</v>
      </c>
      <c r="G90" s="19"/>
    </row>
    <row r="91" spans="1:7" s="59" customFormat="1" ht="17.100000000000001" customHeight="1" x14ac:dyDescent="0.25">
      <c r="A91" s="18" t="s">
        <v>79</v>
      </c>
      <c r="B91" s="18">
        <v>49.24</v>
      </c>
      <c r="C91" s="18"/>
      <c r="D91" s="18"/>
      <c r="E91" s="18">
        <v>625.59</v>
      </c>
      <c r="F91" s="19">
        <f t="shared" si="2"/>
        <v>1270.4914703493096</v>
      </c>
      <c r="G91" s="19"/>
    </row>
    <row r="92" spans="1:7" s="59" customFormat="1" ht="17.100000000000001" customHeight="1" x14ac:dyDescent="0.25">
      <c r="A92" s="18" t="s">
        <v>78</v>
      </c>
      <c r="B92" s="18">
        <v>19.350000000000001</v>
      </c>
      <c r="C92" s="18"/>
      <c r="D92" s="18"/>
      <c r="E92" s="19">
        <v>1018.86</v>
      </c>
      <c r="F92" s="19">
        <f t="shared" si="2"/>
        <v>5265.426356589147</v>
      </c>
      <c r="G92" s="19"/>
    </row>
    <row r="93" spans="1:7" s="59" customFormat="1" ht="17.100000000000001" customHeight="1" x14ac:dyDescent="0.25">
      <c r="A93" s="18" t="s">
        <v>83</v>
      </c>
      <c r="B93" s="18">
        <v>26.54</v>
      </c>
      <c r="C93" s="18"/>
      <c r="D93" s="18"/>
      <c r="E93" s="18"/>
      <c r="F93" s="19">
        <f t="shared" si="2"/>
        <v>0</v>
      </c>
      <c r="G93" s="19"/>
    </row>
    <row r="94" spans="1:7" s="59" customFormat="1" ht="17.100000000000001" customHeight="1" x14ac:dyDescent="0.25">
      <c r="A94" s="18" t="s">
        <v>84</v>
      </c>
      <c r="B94" s="18"/>
      <c r="C94" s="18"/>
      <c r="D94" s="18"/>
      <c r="E94" s="18">
        <v>142.5</v>
      </c>
      <c r="F94" s="19"/>
      <c r="G94" s="19"/>
    </row>
    <row r="95" spans="1:7" s="59" customFormat="1" ht="17.100000000000001" customHeight="1" x14ac:dyDescent="0.25">
      <c r="A95" s="18" t="s">
        <v>43</v>
      </c>
      <c r="B95" s="19">
        <v>74012.679999999993</v>
      </c>
      <c r="C95" s="18"/>
      <c r="D95" s="18"/>
      <c r="E95" s="19">
        <v>90287.74</v>
      </c>
      <c r="F95" s="19">
        <f t="shared" si="2"/>
        <v>121.9895563841223</v>
      </c>
      <c r="G95" s="19"/>
    </row>
    <row r="96" spans="1:7" s="59" customFormat="1" ht="17.100000000000001" customHeight="1" x14ac:dyDescent="0.25">
      <c r="A96" s="18" t="s">
        <v>106</v>
      </c>
      <c r="B96" s="19">
        <v>7206.58</v>
      </c>
      <c r="C96" s="18"/>
      <c r="D96" s="18"/>
      <c r="E96" s="19">
        <v>8962.14</v>
      </c>
      <c r="F96" s="19">
        <f t="shared" si="2"/>
        <v>124.3605149738156</v>
      </c>
      <c r="G96" s="19"/>
    </row>
    <row r="97" spans="1:7" s="59" customFormat="1" ht="17.100000000000001" customHeight="1" x14ac:dyDescent="0.25">
      <c r="A97" s="18" t="s">
        <v>79</v>
      </c>
      <c r="B97" s="18">
        <v>32.5</v>
      </c>
      <c r="C97" s="18"/>
      <c r="D97" s="18"/>
      <c r="E97" s="18">
        <v>325.13</v>
      </c>
      <c r="F97" s="19">
        <f t="shared" si="2"/>
        <v>1000.4</v>
      </c>
      <c r="G97" s="19"/>
    </row>
    <row r="98" spans="1:7" s="59" customFormat="1" ht="17.100000000000001" customHeight="1" x14ac:dyDescent="0.25">
      <c r="A98" s="18" t="s">
        <v>78</v>
      </c>
      <c r="B98" s="19">
        <v>6531.91</v>
      </c>
      <c r="C98" s="18"/>
      <c r="D98" s="18"/>
      <c r="E98" s="19">
        <v>7179.83</v>
      </c>
      <c r="F98" s="19">
        <f t="shared" si="2"/>
        <v>109.91930384833839</v>
      </c>
      <c r="G98" s="19"/>
    </row>
    <row r="99" spans="1:7" s="59" customFormat="1" ht="17.100000000000001" customHeight="1" x14ac:dyDescent="0.25">
      <c r="A99" s="18" t="s">
        <v>83</v>
      </c>
      <c r="B99" s="18">
        <v>175.32</v>
      </c>
      <c r="C99" s="18"/>
      <c r="D99" s="18"/>
      <c r="E99" s="19">
        <v>1207.02</v>
      </c>
      <c r="F99" s="19">
        <f t="shared" si="2"/>
        <v>688.46680355920603</v>
      </c>
      <c r="G99" s="19"/>
    </row>
    <row r="100" spans="1:7" s="59" customFormat="1" ht="17.100000000000001" customHeight="1" x14ac:dyDescent="0.25">
      <c r="A100" s="18" t="s">
        <v>84</v>
      </c>
      <c r="B100" s="18">
        <v>259.8</v>
      </c>
      <c r="C100" s="18"/>
      <c r="D100" s="18"/>
      <c r="E100" s="18">
        <v>250.16</v>
      </c>
      <c r="F100" s="19">
        <f t="shared" si="2"/>
        <v>96.289453425712082</v>
      </c>
      <c r="G100" s="19"/>
    </row>
    <row r="101" spans="1:7" s="59" customFormat="1" ht="17.100000000000001" customHeight="1" x14ac:dyDescent="0.25">
      <c r="A101" s="18" t="s">
        <v>82</v>
      </c>
      <c r="B101" s="18">
        <v>207.05</v>
      </c>
      <c r="C101" s="18"/>
      <c r="D101" s="18"/>
      <c r="E101" s="18"/>
      <c r="F101" s="19">
        <f t="shared" si="2"/>
        <v>0</v>
      </c>
      <c r="G101" s="19"/>
    </row>
    <row r="102" spans="1:7" s="59" customFormat="1" ht="17.100000000000001" customHeight="1" x14ac:dyDescent="0.25">
      <c r="A102" s="18" t="s">
        <v>107</v>
      </c>
      <c r="B102" s="19">
        <v>36221.449999999997</v>
      </c>
      <c r="C102" s="18"/>
      <c r="D102" s="18"/>
      <c r="E102" s="19">
        <v>53668.86</v>
      </c>
      <c r="F102" s="19">
        <f t="shared" si="2"/>
        <v>148.16872322891547</v>
      </c>
      <c r="G102" s="19"/>
    </row>
    <row r="103" spans="1:7" s="59" customFormat="1" ht="17.100000000000001" customHeight="1" x14ac:dyDescent="0.25">
      <c r="A103" s="18" t="s">
        <v>79</v>
      </c>
      <c r="B103" s="18">
        <v>70.16</v>
      </c>
      <c r="C103" s="18"/>
      <c r="D103" s="18"/>
      <c r="E103" s="18"/>
      <c r="F103" s="19">
        <f t="shared" si="2"/>
        <v>0</v>
      </c>
      <c r="G103" s="19"/>
    </row>
    <row r="104" spans="1:7" s="59" customFormat="1" ht="17.100000000000001" customHeight="1" x14ac:dyDescent="0.25">
      <c r="A104" s="18" t="s">
        <v>78</v>
      </c>
      <c r="B104" s="19">
        <v>1274.3900000000001</v>
      </c>
      <c r="C104" s="18"/>
      <c r="D104" s="18"/>
      <c r="E104" s="19">
        <v>1182.1199999999999</v>
      </c>
      <c r="F104" s="19">
        <f t="shared" si="2"/>
        <v>92.75967325543985</v>
      </c>
      <c r="G104" s="19"/>
    </row>
    <row r="105" spans="1:7" s="59" customFormat="1" ht="17.100000000000001" customHeight="1" x14ac:dyDescent="0.25">
      <c r="A105" s="18" t="s">
        <v>83</v>
      </c>
      <c r="B105" s="19">
        <v>24934.92</v>
      </c>
      <c r="C105" s="18"/>
      <c r="D105" s="18"/>
      <c r="E105" s="19">
        <v>3791.03</v>
      </c>
      <c r="F105" s="19">
        <f t="shared" si="2"/>
        <v>15.203698267329512</v>
      </c>
      <c r="G105" s="19"/>
    </row>
    <row r="106" spans="1:7" s="59" customFormat="1" ht="17.100000000000001" customHeight="1" x14ac:dyDescent="0.25">
      <c r="A106" s="18" t="s">
        <v>84</v>
      </c>
      <c r="B106" s="18"/>
      <c r="C106" s="18"/>
      <c r="D106" s="18"/>
      <c r="E106" s="19">
        <v>35813.71</v>
      </c>
      <c r="F106" s="19"/>
      <c r="G106" s="19"/>
    </row>
    <row r="107" spans="1:7" s="59" customFormat="1" ht="17.100000000000001" customHeight="1" x14ac:dyDescent="0.25">
      <c r="A107" s="18" t="s">
        <v>85</v>
      </c>
      <c r="B107" s="19">
        <v>9941.98</v>
      </c>
      <c r="C107" s="18"/>
      <c r="D107" s="18"/>
      <c r="E107" s="19">
        <v>9667.2800000000007</v>
      </c>
      <c r="F107" s="19">
        <f t="shared" si="2"/>
        <v>97.236968893520213</v>
      </c>
      <c r="G107" s="19"/>
    </row>
    <row r="108" spans="1:7" s="59" customFormat="1" ht="17.100000000000001" customHeight="1" x14ac:dyDescent="0.25">
      <c r="A108" s="18" t="s">
        <v>82</v>
      </c>
      <c r="B108" s="18"/>
      <c r="C108" s="18"/>
      <c r="D108" s="18"/>
      <c r="E108" s="19">
        <v>3214.72</v>
      </c>
      <c r="F108" s="19"/>
      <c r="G108" s="19"/>
    </row>
    <row r="109" spans="1:7" s="59" customFormat="1" ht="17.100000000000001" customHeight="1" x14ac:dyDescent="0.25">
      <c r="A109" s="18" t="s">
        <v>108</v>
      </c>
      <c r="B109" s="19">
        <v>24504.21</v>
      </c>
      <c r="C109" s="18"/>
      <c r="D109" s="18"/>
      <c r="E109" s="19">
        <v>22870.23</v>
      </c>
      <c r="F109" s="19">
        <f t="shared" si="2"/>
        <v>93.331839712441251</v>
      </c>
      <c r="G109" s="19"/>
    </row>
    <row r="110" spans="1:7" s="59" customFormat="1" ht="17.100000000000001" customHeight="1" x14ac:dyDescent="0.25">
      <c r="A110" s="18" t="s">
        <v>78</v>
      </c>
      <c r="B110" s="19">
        <v>23964.03</v>
      </c>
      <c r="C110" s="18"/>
      <c r="D110" s="18"/>
      <c r="E110" s="19">
        <v>22459.08</v>
      </c>
      <c r="F110" s="19">
        <f t="shared" si="2"/>
        <v>93.719962794237873</v>
      </c>
      <c r="G110" s="19"/>
    </row>
    <row r="111" spans="1:7" s="59" customFormat="1" ht="17.100000000000001" customHeight="1" x14ac:dyDescent="0.25">
      <c r="A111" s="18" t="s">
        <v>83</v>
      </c>
      <c r="B111" s="18">
        <v>540.17999999999995</v>
      </c>
      <c r="C111" s="18"/>
      <c r="D111" s="18"/>
      <c r="E111" s="18">
        <v>411.15</v>
      </c>
      <c r="F111" s="19">
        <f t="shared" si="2"/>
        <v>76.113517716316778</v>
      </c>
      <c r="G111" s="19"/>
    </row>
    <row r="112" spans="1:7" s="59" customFormat="1" ht="17.100000000000001" customHeight="1" x14ac:dyDescent="0.25">
      <c r="A112" s="18" t="s">
        <v>109</v>
      </c>
      <c r="B112" s="19">
        <v>1987.46</v>
      </c>
      <c r="C112" s="18"/>
      <c r="D112" s="18"/>
      <c r="E112" s="19">
        <v>1208.8599999999999</v>
      </c>
      <c r="F112" s="19">
        <f t="shared" si="2"/>
        <v>60.824368792327888</v>
      </c>
      <c r="G112" s="19"/>
    </row>
    <row r="113" spans="1:7" s="59" customFormat="1" ht="17.100000000000001" customHeight="1" x14ac:dyDescent="0.25">
      <c r="A113" s="18" t="s">
        <v>78</v>
      </c>
      <c r="B113" s="19">
        <v>1987.46</v>
      </c>
      <c r="C113" s="18"/>
      <c r="D113" s="18"/>
      <c r="E113" s="19">
        <v>1208.8599999999999</v>
      </c>
      <c r="F113" s="19">
        <f t="shared" si="2"/>
        <v>60.824368792327888</v>
      </c>
      <c r="G113" s="19"/>
    </row>
    <row r="114" spans="1:7" s="59" customFormat="1" ht="17.100000000000001" customHeight="1" x14ac:dyDescent="0.25">
      <c r="A114" s="18" t="s">
        <v>110</v>
      </c>
      <c r="B114" s="19">
        <v>3952.61</v>
      </c>
      <c r="C114" s="18"/>
      <c r="D114" s="18"/>
      <c r="E114" s="19">
        <v>1967.64</v>
      </c>
      <c r="F114" s="19">
        <f t="shared" si="2"/>
        <v>49.780777764565691</v>
      </c>
      <c r="G114" s="19"/>
    </row>
    <row r="115" spans="1:7" s="59" customFormat="1" ht="17.100000000000001" customHeight="1" x14ac:dyDescent="0.25">
      <c r="A115" s="18" t="s">
        <v>79</v>
      </c>
      <c r="B115" s="19">
        <v>1791.09</v>
      </c>
      <c r="C115" s="18"/>
      <c r="D115" s="18"/>
      <c r="E115" s="18"/>
      <c r="F115" s="19">
        <f t="shared" si="2"/>
        <v>0</v>
      </c>
      <c r="G115" s="19"/>
    </row>
    <row r="116" spans="1:7" s="59" customFormat="1" ht="17.100000000000001" customHeight="1" x14ac:dyDescent="0.25">
      <c r="A116" s="18" t="s">
        <v>78</v>
      </c>
      <c r="B116" s="19">
        <v>2161.52</v>
      </c>
      <c r="C116" s="18"/>
      <c r="D116" s="18"/>
      <c r="E116" s="18">
        <v>601.46</v>
      </c>
      <c r="F116" s="19">
        <f t="shared" si="2"/>
        <v>27.825789259410044</v>
      </c>
      <c r="G116" s="19"/>
    </row>
    <row r="117" spans="1:7" s="59" customFormat="1" ht="17.100000000000001" customHeight="1" x14ac:dyDescent="0.25">
      <c r="A117" s="18" t="s">
        <v>83</v>
      </c>
      <c r="B117" s="18"/>
      <c r="C117" s="18"/>
      <c r="D117" s="18"/>
      <c r="E117" s="18">
        <v>706.68</v>
      </c>
      <c r="F117" s="19"/>
      <c r="G117" s="19"/>
    </row>
    <row r="118" spans="1:7" s="59" customFormat="1" ht="17.100000000000001" customHeight="1" x14ac:dyDescent="0.25">
      <c r="A118" s="18" t="s">
        <v>84</v>
      </c>
      <c r="B118" s="18"/>
      <c r="C118" s="18"/>
      <c r="D118" s="18"/>
      <c r="E118" s="18">
        <v>659.5</v>
      </c>
      <c r="F118" s="19"/>
      <c r="G118" s="19"/>
    </row>
    <row r="119" spans="1:7" s="59" customFormat="1" ht="17.100000000000001" customHeight="1" x14ac:dyDescent="0.25">
      <c r="A119" s="18" t="s">
        <v>111</v>
      </c>
      <c r="B119" s="18">
        <v>140.37</v>
      </c>
      <c r="C119" s="18"/>
      <c r="D119" s="18"/>
      <c r="E119" s="19">
        <v>1610.01</v>
      </c>
      <c r="F119" s="19">
        <f t="shared" si="2"/>
        <v>1146.9758495405001</v>
      </c>
      <c r="G119" s="19"/>
    </row>
    <row r="120" spans="1:7" s="59" customFormat="1" ht="17.100000000000001" customHeight="1" x14ac:dyDescent="0.25">
      <c r="A120" s="18" t="s">
        <v>78</v>
      </c>
      <c r="B120" s="18">
        <v>140.37</v>
      </c>
      <c r="C120" s="18"/>
      <c r="D120" s="18"/>
      <c r="E120" s="18">
        <v>690.57</v>
      </c>
      <c r="F120" s="19">
        <f t="shared" si="2"/>
        <v>491.96409489207093</v>
      </c>
      <c r="G120" s="19"/>
    </row>
    <row r="121" spans="1:7" s="59" customFormat="1" ht="17.100000000000001" customHeight="1" x14ac:dyDescent="0.25">
      <c r="A121" s="18" t="s">
        <v>83</v>
      </c>
      <c r="B121" s="18"/>
      <c r="C121" s="18"/>
      <c r="D121" s="18"/>
      <c r="E121" s="18">
        <v>919.44</v>
      </c>
      <c r="F121" s="19"/>
      <c r="G121" s="19"/>
    </row>
    <row r="122" spans="1:7" s="59" customFormat="1" ht="17.100000000000001" customHeight="1" x14ac:dyDescent="0.25">
      <c r="A122" s="18" t="s">
        <v>44</v>
      </c>
      <c r="B122" s="19">
        <v>62658.59</v>
      </c>
      <c r="C122" s="18"/>
      <c r="D122" s="18"/>
      <c r="E122" s="19">
        <v>65512.6</v>
      </c>
      <c r="F122" s="19">
        <f t="shared" si="2"/>
        <v>104.55485832030374</v>
      </c>
      <c r="G122" s="19"/>
    </row>
    <row r="123" spans="1:7" s="59" customFormat="1" ht="17.100000000000001" customHeight="1" x14ac:dyDescent="0.25">
      <c r="A123" s="18" t="s">
        <v>112</v>
      </c>
      <c r="B123" s="19">
        <v>25444.89</v>
      </c>
      <c r="C123" s="18"/>
      <c r="D123" s="18"/>
      <c r="E123" s="19">
        <v>24408.66</v>
      </c>
      <c r="F123" s="19">
        <f t="shared" si="2"/>
        <v>95.927551661649943</v>
      </c>
      <c r="G123" s="19"/>
    </row>
    <row r="124" spans="1:7" s="59" customFormat="1" ht="17.100000000000001" customHeight="1" x14ac:dyDescent="0.25">
      <c r="A124" s="18" t="s">
        <v>78</v>
      </c>
      <c r="B124" s="19">
        <v>21505.14</v>
      </c>
      <c r="C124" s="18"/>
      <c r="D124" s="18"/>
      <c r="E124" s="19">
        <v>18977.23</v>
      </c>
      <c r="F124" s="19">
        <f t="shared" si="2"/>
        <v>88.245089313531551</v>
      </c>
      <c r="G124" s="19"/>
    </row>
    <row r="125" spans="1:7" s="59" customFormat="1" ht="17.100000000000001" customHeight="1" x14ac:dyDescent="0.25">
      <c r="A125" s="18" t="s">
        <v>83</v>
      </c>
      <c r="B125" s="19">
        <v>1101.5999999999999</v>
      </c>
      <c r="C125" s="18"/>
      <c r="D125" s="18"/>
      <c r="E125" s="19">
        <v>2420</v>
      </c>
      <c r="F125" s="19">
        <f t="shared" si="2"/>
        <v>219.68046477850402</v>
      </c>
      <c r="G125" s="19"/>
    </row>
    <row r="126" spans="1:7" s="59" customFormat="1" ht="17.100000000000001" customHeight="1" x14ac:dyDescent="0.25">
      <c r="A126" s="18" t="s">
        <v>84</v>
      </c>
      <c r="B126" s="19">
        <v>2838.15</v>
      </c>
      <c r="C126" s="18"/>
      <c r="D126" s="18"/>
      <c r="E126" s="19">
        <v>3011.43</v>
      </c>
      <c r="F126" s="19">
        <f t="shared" si="2"/>
        <v>106.10538555044657</v>
      </c>
      <c r="G126" s="19"/>
    </row>
    <row r="127" spans="1:7" s="59" customFormat="1" ht="17.100000000000001" customHeight="1" x14ac:dyDescent="0.25">
      <c r="A127" s="18" t="s">
        <v>113</v>
      </c>
      <c r="B127" s="19">
        <v>1196.69</v>
      </c>
      <c r="C127" s="18"/>
      <c r="D127" s="18"/>
      <c r="E127" s="19">
        <v>3278.71</v>
      </c>
      <c r="F127" s="19">
        <f t="shared" si="2"/>
        <v>273.9815658190509</v>
      </c>
      <c r="G127" s="19"/>
    </row>
    <row r="128" spans="1:7" s="59" customFormat="1" ht="17.100000000000001" customHeight="1" x14ac:dyDescent="0.25">
      <c r="A128" s="18" t="s">
        <v>78</v>
      </c>
      <c r="B128" s="19">
        <v>1196.69</v>
      </c>
      <c r="C128" s="18"/>
      <c r="D128" s="18"/>
      <c r="E128" s="19">
        <v>3278.71</v>
      </c>
      <c r="F128" s="19">
        <f t="shared" si="2"/>
        <v>273.9815658190509</v>
      </c>
      <c r="G128" s="19"/>
    </row>
    <row r="129" spans="1:7" s="59" customFormat="1" ht="17.100000000000001" customHeight="1" x14ac:dyDescent="0.25">
      <c r="A129" s="18" t="s">
        <v>114</v>
      </c>
      <c r="B129" s="18">
        <v>63.71</v>
      </c>
      <c r="C129" s="18"/>
      <c r="D129" s="18"/>
      <c r="E129" s="18">
        <v>63.72</v>
      </c>
      <c r="F129" s="19">
        <f t="shared" si="2"/>
        <v>100.01569612305761</v>
      </c>
      <c r="G129" s="19"/>
    </row>
    <row r="130" spans="1:7" s="59" customFormat="1" ht="17.100000000000001" customHeight="1" x14ac:dyDescent="0.25">
      <c r="A130" s="18" t="s">
        <v>78</v>
      </c>
      <c r="B130" s="18">
        <v>63.71</v>
      </c>
      <c r="C130" s="18"/>
      <c r="D130" s="18"/>
      <c r="E130" s="18">
        <v>63.72</v>
      </c>
      <c r="F130" s="19">
        <f t="shared" si="2"/>
        <v>100.01569612305761</v>
      </c>
      <c r="G130" s="19"/>
    </row>
    <row r="131" spans="1:7" s="59" customFormat="1" ht="17.100000000000001" customHeight="1" x14ac:dyDescent="0.25">
      <c r="A131" s="18" t="s">
        <v>115</v>
      </c>
      <c r="B131" s="19">
        <v>7521.8</v>
      </c>
      <c r="C131" s="18"/>
      <c r="D131" s="18"/>
      <c r="E131" s="19">
        <v>7305.81</v>
      </c>
      <c r="F131" s="19">
        <f t="shared" si="2"/>
        <v>97.128479885133885</v>
      </c>
      <c r="G131" s="19"/>
    </row>
    <row r="132" spans="1:7" s="59" customFormat="1" ht="17.100000000000001" customHeight="1" x14ac:dyDescent="0.25">
      <c r="A132" s="18" t="s">
        <v>78</v>
      </c>
      <c r="B132" s="19">
        <v>7521.8</v>
      </c>
      <c r="C132" s="18"/>
      <c r="D132" s="18"/>
      <c r="E132" s="19">
        <v>7305.81</v>
      </c>
      <c r="F132" s="19">
        <f t="shared" si="2"/>
        <v>97.128479885133885</v>
      </c>
      <c r="G132" s="19"/>
    </row>
    <row r="133" spans="1:7" s="59" customFormat="1" ht="17.100000000000001" customHeight="1" x14ac:dyDescent="0.25">
      <c r="A133" s="18" t="s">
        <v>116</v>
      </c>
      <c r="B133" s="19">
        <v>20951.62</v>
      </c>
      <c r="C133" s="18"/>
      <c r="D133" s="18"/>
      <c r="E133" s="19">
        <v>17878.13</v>
      </c>
      <c r="F133" s="19">
        <f t="shared" si="2"/>
        <v>85.330537686345991</v>
      </c>
      <c r="G133" s="19"/>
    </row>
    <row r="134" spans="1:7" s="59" customFormat="1" ht="17.100000000000001" customHeight="1" x14ac:dyDescent="0.25">
      <c r="A134" s="18" t="s">
        <v>79</v>
      </c>
      <c r="B134" s="18"/>
      <c r="C134" s="18"/>
      <c r="D134" s="18"/>
      <c r="E134" s="19">
        <v>1202.07</v>
      </c>
      <c r="F134" s="19"/>
      <c r="G134" s="19"/>
    </row>
    <row r="135" spans="1:7" s="59" customFormat="1" ht="17.100000000000001" customHeight="1" x14ac:dyDescent="0.25">
      <c r="A135" s="18" t="s">
        <v>78</v>
      </c>
      <c r="B135" s="19">
        <v>20951.62</v>
      </c>
      <c r="C135" s="18"/>
      <c r="D135" s="18"/>
      <c r="E135" s="19">
        <v>16676.060000000001</v>
      </c>
      <c r="F135" s="19">
        <f t="shared" si="2"/>
        <v>79.593177043111709</v>
      </c>
      <c r="G135" s="19"/>
    </row>
    <row r="136" spans="1:7" s="59" customFormat="1" ht="17.100000000000001" customHeight="1" x14ac:dyDescent="0.25">
      <c r="A136" s="18" t="s">
        <v>117</v>
      </c>
      <c r="B136" s="19">
        <v>2321.84</v>
      </c>
      <c r="C136" s="18"/>
      <c r="D136" s="18"/>
      <c r="E136" s="19">
        <v>5549.43</v>
      </c>
      <c r="F136" s="19">
        <f t="shared" si="2"/>
        <v>239.01000930296661</v>
      </c>
      <c r="G136" s="19"/>
    </row>
    <row r="137" spans="1:7" s="59" customFormat="1" ht="17.100000000000001" customHeight="1" x14ac:dyDescent="0.25">
      <c r="A137" s="18" t="s">
        <v>78</v>
      </c>
      <c r="B137" s="18">
        <v>722.53</v>
      </c>
      <c r="C137" s="18"/>
      <c r="D137" s="18"/>
      <c r="E137" s="19">
        <v>5549.43</v>
      </c>
      <c r="F137" s="19">
        <f t="shared" si="2"/>
        <v>768.05530566204868</v>
      </c>
      <c r="G137" s="19"/>
    </row>
    <row r="138" spans="1:7" s="59" customFormat="1" ht="17.100000000000001" customHeight="1" x14ac:dyDescent="0.25">
      <c r="A138" s="18" t="s">
        <v>84</v>
      </c>
      <c r="B138" s="19">
        <v>1599.31</v>
      </c>
      <c r="C138" s="18"/>
      <c r="D138" s="18"/>
      <c r="E138" s="18"/>
      <c r="F138" s="19">
        <f t="shared" si="2"/>
        <v>0</v>
      </c>
      <c r="G138" s="19"/>
    </row>
    <row r="139" spans="1:7" s="59" customFormat="1" ht="17.100000000000001" customHeight="1" x14ac:dyDescent="0.25">
      <c r="A139" s="18" t="s">
        <v>118</v>
      </c>
      <c r="B139" s="19">
        <v>2520.41</v>
      </c>
      <c r="C139" s="18"/>
      <c r="D139" s="18"/>
      <c r="E139" s="19">
        <v>3520.73</v>
      </c>
      <c r="F139" s="19">
        <f t="shared" ref="F139:F201" si="3">E139/B139*100</f>
        <v>139.68878079360104</v>
      </c>
      <c r="G139" s="19"/>
    </row>
    <row r="140" spans="1:7" s="59" customFormat="1" ht="17.100000000000001" customHeight="1" x14ac:dyDescent="0.25">
      <c r="A140" s="18" t="s">
        <v>79</v>
      </c>
      <c r="B140" s="18">
        <v>521.74</v>
      </c>
      <c r="C140" s="18"/>
      <c r="D140" s="18"/>
      <c r="E140" s="18"/>
      <c r="F140" s="19">
        <f t="shared" si="3"/>
        <v>0</v>
      </c>
      <c r="G140" s="19"/>
    </row>
    <row r="141" spans="1:7" s="59" customFormat="1" ht="17.100000000000001" customHeight="1" x14ac:dyDescent="0.25">
      <c r="A141" s="18" t="s">
        <v>78</v>
      </c>
      <c r="B141" s="19">
        <v>1998.67</v>
      </c>
      <c r="C141" s="18"/>
      <c r="D141" s="18"/>
      <c r="E141" s="19">
        <v>2060.7800000000002</v>
      </c>
      <c r="F141" s="19">
        <f t="shared" si="3"/>
        <v>103.10756653174363</v>
      </c>
      <c r="G141" s="19"/>
    </row>
    <row r="142" spans="1:7" s="59" customFormat="1" ht="17.100000000000001" customHeight="1" x14ac:dyDescent="0.25">
      <c r="A142" s="18" t="s">
        <v>84</v>
      </c>
      <c r="B142" s="18"/>
      <c r="C142" s="18"/>
      <c r="D142" s="18"/>
      <c r="E142" s="19">
        <v>1459.95</v>
      </c>
      <c r="F142" s="19"/>
      <c r="G142" s="19"/>
    </row>
    <row r="143" spans="1:7" s="59" customFormat="1" ht="17.100000000000001" customHeight="1" x14ac:dyDescent="0.25">
      <c r="A143" s="18" t="s">
        <v>119</v>
      </c>
      <c r="B143" s="18">
        <v>940.98</v>
      </c>
      <c r="C143" s="18"/>
      <c r="D143" s="18"/>
      <c r="E143" s="18">
        <v>951.69</v>
      </c>
      <c r="F143" s="19">
        <f t="shared" si="3"/>
        <v>101.13817509405089</v>
      </c>
      <c r="G143" s="19"/>
    </row>
    <row r="144" spans="1:7" s="59" customFormat="1" ht="17.100000000000001" customHeight="1" x14ac:dyDescent="0.25">
      <c r="A144" s="18" t="s">
        <v>78</v>
      </c>
      <c r="B144" s="18">
        <v>940.98</v>
      </c>
      <c r="C144" s="18"/>
      <c r="D144" s="18"/>
      <c r="E144" s="18">
        <v>951.69</v>
      </c>
      <c r="F144" s="19">
        <f t="shared" si="3"/>
        <v>101.13817509405089</v>
      </c>
      <c r="G144" s="19"/>
    </row>
    <row r="145" spans="1:7" s="59" customFormat="1" ht="17.100000000000001" customHeight="1" x14ac:dyDescent="0.25">
      <c r="A145" s="18" t="s">
        <v>120</v>
      </c>
      <c r="B145" s="19">
        <v>1696.65</v>
      </c>
      <c r="C145" s="18"/>
      <c r="D145" s="18"/>
      <c r="E145" s="19">
        <v>2555.7199999999998</v>
      </c>
      <c r="F145" s="19">
        <f t="shared" si="3"/>
        <v>150.63330681047947</v>
      </c>
      <c r="G145" s="19"/>
    </row>
    <row r="146" spans="1:7" s="59" customFormat="1" ht="17.100000000000001" customHeight="1" x14ac:dyDescent="0.25">
      <c r="A146" s="18" t="s">
        <v>80</v>
      </c>
      <c r="B146" s="18"/>
      <c r="C146" s="18"/>
      <c r="D146" s="18"/>
      <c r="E146" s="19">
        <v>1152.79</v>
      </c>
      <c r="F146" s="19"/>
      <c r="G146" s="19"/>
    </row>
    <row r="147" spans="1:7" s="59" customFormat="1" ht="17.100000000000001" customHeight="1" x14ac:dyDescent="0.25">
      <c r="A147" s="18" t="s">
        <v>79</v>
      </c>
      <c r="B147" s="18">
        <v>941.93</v>
      </c>
      <c r="C147" s="18"/>
      <c r="D147" s="18"/>
      <c r="E147" s="19">
        <v>1249.8800000000001</v>
      </c>
      <c r="F147" s="19">
        <f t="shared" si="3"/>
        <v>132.69351225674944</v>
      </c>
      <c r="G147" s="19"/>
    </row>
    <row r="148" spans="1:7" s="59" customFormat="1" ht="17.100000000000001" customHeight="1" x14ac:dyDescent="0.25">
      <c r="A148" s="18" t="s">
        <v>78</v>
      </c>
      <c r="B148" s="18">
        <v>306.12</v>
      </c>
      <c r="C148" s="18"/>
      <c r="D148" s="18"/>
      <c r="E148" s="18">
        <v>153.05000000000001</v>
      </c>
      <c r="F148" s="19">
        <f t="shared" si="3"/>
        <v>49.99673330719979</v>
      </c>
      <c r="G148" s="19"/>
    </row>
    <row r="149" spans="1:7" s="59" customFormat="1" ht="17.100000000000001" customHeight="1" x14ac:dyDescent="0.25">
      <c r="A149" s="18" t="s">
        <v>84</v>
      </c>
      <c r="B149" s="18">
        <v>448.6</v>
      </c>
      <c r="C149" s="18"/>
      <c r="D149" s="18"/>
      <c r="E149" s="18"/>
      <c r="F149" s="19">
        <f t="shared" si="3"/>
        <v>0</v>
      </c>
      <c r="G149" s="19"/>
    </row>
    <row r="150" spans="1:7" s="59" customFormat="1" ht="17.100000000000001" customHeight="1" x14ac:dyDescent="0.25">
      <c r="A150" s="18" t="s">
        <v>45</v>
      </c>
      <c r="B150" s="19">
        <v>3852.38</v>
      </c>
      <c r="C150" s="18"/>
      <c r="D150" s="18"/>
      <c r="E150" s="19">
        <v>10990.86</v>
      </c>
      <c r="F150" s="19">
        <f t="shared" si="3"/>
        <v>285.3005155254674</v>
      </c>
      <c r="G150" s="19"/>
    </row>
    <row r="151" spans="1:7" s="59" customFormat="1" ht="17.100000000000001" customHeight="1" x14ac:dyDescent="0.25">
      <c r="A151" s="18" t="s">
        <v>121</v>
      </c>
      <c r="B151" s="19">
        <v>2209.2399999999998</v>
      </c>
      <c r="C151" s="18"/>
      <c r="D151" s="18"/>
      <c r="E151" s="19">
        <v>1960.18</v>
      </c>
      <c r="F151" s="19">
        <f t="shared" si="3"/>
        <v>88.726439861671906</v>
      </c>
      <c r="G151" s="19"/>
    </row>
    <row r="152" spans="1:7" s="59" customFormat="1" ht="17.100000000000001" customHeight="1" x14ac:dyDescent="0.25">
      <c r="A152" s="18" t="s">
        <v>78</v>
      </c>
      <c r="B152" s="19">
        <v>2209.2399999999998</v>
      </c>
      <c r="C152" s="18"/>
      <c r="D152" s="18"/>
      <c r="E152" s="19">
        <v>1960.18</v>
      </c>
      <c r="F152" s="19">
        <f t="shared" si="3"/>
        <v>88.726439861671906</v>
      </c>
      <c r="G152" s="19"/>
    </row>
    <row r="153" spans="1:7" s="59" customFormat="1" ht="17.100000000000001" customHeight="1" x14ac:dyDescent="0.25">
      <c r="A153" s="18" t="s">
        <v>122</v>
      </c>
      <c r="B153" s="18">
        <v>306.58999999999997</v>
      </c>
      <c r="C153" s="18"/>
      <c r="D153" s="18"/>
      <c r="E153" s="19">
        <v>4214.4399999999996</v>
      </c>
      <c r="F153" s="19">
        <f t="shared" si="3"/>
        <v>1374.6175674353372</v>
      </c>
      <c r="G153" s="19"/>
    </row>
    <row r="154" spans="1:7" s="59" customFormat="1" ht="17.100000000000001" customHeight="1" x14ac:dyDescent="0.25">
      <c r="A154" s="18" t="s">
        <v>80</v>
      </c>
      <c r="B154" s="18">
        <v>306.58999999999997</v>
      </c>
      <c r="C154" s="18"/>
      <c r="D154" s="18"/>
      <c r="E154" s="18">
        <v>440.6</v>
      </c>
      <c r="F154" s="19">
        <f t="shared" si="3"/>
        <v>143.70984050360417</v>
      </c>
      <c r="G154" s="19"/>
    </row>
    <row r="155" spans="1:7" s="59" customFormat="1" ht="17.100000000000001" customHeight="1" x14ac:dyDescent="0.25">
      <c r="A155" s="18" t="s">
        <v>79</v>
      </c>
      <c r="B155" s="18"/>
      <c r="C155" s="18"/>
      <c r="D155" s="18"/>
      <c r="E155" s="19">
        <v>2600</v>
      </c>
      <c r="F155" s="19"/>
      <c r="G155" s="19"/>
    </row>
    <row r="156" spans="1:7" s="59" customFormat="1" ht="17.100000000000001" customHeight="1" x14ac:dyDescent="0.25">
      <c r="A156" s="18" t="s">
        <v>78</v>
      </c>
      <c r="B156" s="18"/>
      <c r="C156" s="18"/>
      <c r="D156" s="18"/>
      <c r="E156" s="18">
        <v>70.28</v>
      </c>
      <c r="F156" s="19"/>
      <c r="G156" s="19"/>
    </row>
    <row r="157" spans="1:7" s="59" customFormat="1" ht="17.100000000000001" customHeight="1" x14ac:dyDescent="0.25">
      <c r="A157" s="18" t="s">
        <v>83</v>
      </c>
      <c r="B157" s="18"/>
      <c r="C157" s="18"/>
      <c r="D157" s="18"/>
      <c r="E157" s="19">
        <v>1103.56</v>
      </c>
      <c r="F157" s="19"/>
      <c r="G157" s="19"/>
    </row>
    <row r="158" spans="1:7" s="59" customFormat="1" ht="17.100000000000001" customHeight="1" x14ac:dyDescent="0.25">
      <c r="A158" s="18" t="s">
        <v>123</v>
      </c>
      <c r="B158" s="18">
        <v>119.45</v>
      </c>
      <c r="C158" s="18"/>
      <c r="D158" s="18"/>
      <c r="E158" s="18">
        <v>301.36</v>
      </c>
      <c r="F158" s="19">
        <f t="shared" si="3"/>
        <v>252.28966094600253</v>
      </c>
      <c r="G158" s="19"/>
    </row>
    <row r="159" spans="1:7" s="59" customFormat="1" ht="17.100000000000001" customHeight="1" x14ac:dyDescent="0.25">
      <c r="A159" s="18" t="s">
        <v>79</v>
      </c>
      <c r="B159" s="18"/>
      <c r="C159" s="18"/>
      <c r="D159" s="18"/>
      <c r="E159" s="18">
        <v>180</v>
      </c>
      <c r="F159" s="19"/>
      <c r="G159" s="19"/>
    </row>
    <row r="160" spans="1:7" s="59" customFormat="1" ht="17.100000000000001" customHeight="1" x14ac:dyDescent="0.25">
      <c r="A160" s="18" t="s">
        <v>78</v>
      </c>
      <c r="B160" s="18">
        <v>106.18</v>
      </c>
      <c r="C160" s="18"/>
      <c r="D160" s="18"/>
      <c r="E160" s="18">
        <v>108.09</v>
      </c>
      <c r="F160" s="19">
        <f t="shared" si="3"/>
        <v>101.79883217178376</v>
      </c>
      <c r="G160" s="19"/>
    </row>
    <row r="161" spans="1:7" s="59" customFormat="1" ht="17.100000000000001" customHeight="1" x14ac:dyDescent="0.25">
      <c r="A161" s="18" t="s">
        <v>83</v>
      </c>
      <c r="B161" s="18">
        <v>13.27</v>
      </c>
      <c r="C161" s="18"/>
      <c r="D161" s="18"/>
      <c r="E161" s="18">
        <v>13.27</v>
      </c>
      <c r="F161" s="19">
        <f t="shared" si="3"/>
        <v>100</v>
      </c>
      <c r="G161" s="19"/>
    </row>
    <row r="162" spans="1:7" s="59" customFormat="1" ht="17.100000000000001" customHeight="1" x14ac:dyDescent="0.25">
      <c r="A162" s="18" t="s">
        <v>124</v>
      </c>
      <c r="B162" s="18">
        <v>772.11</v>
      </c>
      <c r="C162" s="18"/>
      <c r="D162" s="18"/>
      <c r="E162" s="19">
        <v>1858.92</v>
      </c>
      <c r="F162" s="19">
        <f t="shared" si="3"/>
        <v>240.75844115475772</v>
      </c>
      <c r="G162" s="19"/>
    </row>
    <row r="163" spans="1:7" s="59" customFormat="1" ht="17.100000000000001" customHeight="1" x14ac:dyDescent="0.25">
      <c r="A163" s="18" t="s">
        <v>79</v>
      </c>
      <c r="B163" s="18"/>
      <c r="C163" s="18"/>
      <c r="D163" s="18"/>
      <c r="E163" s="18">
        <v>82.29</v>
      </c>
      <c r="F163" s="19"/>
      <c r="G163" s="19"/>
    </row>
    <row r="164" spans="1:7" s="59" customFormat="1" ht="17.100000000000001" customHeight="1" x14ac:dyDescent="0.25">
      <c r="A164" s="18" t="s">
        <v>78</v>
      </c>
      <c r="B164" s="18">
        <v>37.159999999999997</v>
      </c>
      <c r="C164" s="18"/>
      <c r="D164" s="18"/>
      <c r="E164" s="18">
        <v>262.14999999999998</v>
      </c>
      <c r="F164" s="19">
        <f t="shared" si="3"/>
        <v>705.46286329386442</v>
      </c>
      <c r="G164" s="19"/>
    </row>
    <row r="165" spans="1:7" s="59" customFormat="1" ht="17.100000000000001" customHeight="1" x14ac:dyDescent="0.25">
      <c r="A165" s="18" t="s">
        <v>87</v>
      </c>
      <c r="B165" s="18">
        <v>734.95</v>
      </c>
      <c r="C165" s="18"/>
      <c r="D165" s="18"/>
      <c r="E165" s="19">
        <v>1514.48</v>
      </c>
      <c r="F165" s="19">
        <f t="shared" si="3"/>
        <v>206.06571875637795</v>
      </c>
      <c r="G165" s="19"/>
    </row>
    <row r="166" spans="1:7" s="59" customFormat="1" ht="17.100000000000001" customHeight="1" x14ac:dyDescent="0.25">
      <c r="A166" s="18" t="s">
        <v>125</v>
      </c>
      <c r="B166" s="18">
        <v>444.99</v>
      </c>
      <c r="C166" s="18"/>
      <c r="D166" s="18"/>
      <c r="E166" s="19">
        <v>2655.96</v>
      </c>
      <c r="F166" s="19">
        <f t="shared" si="3"/>
        <v>596.85835636755883</v>
      </c>
      <c r="G166" s="19"/>
    </row>
    <row r="167" spans="1:7" s="59" customFormat="1" ht="17.100000000000001" customHeight="1" x14ac:dyDescent="0.25">
      <c r="A167" s="18" t="s">
        <v>80</v>
      </c>
      <c r="B167" s="18"/>
      <c r="C167" s="18"/>
      <c r="D167" s="18"/>
      <c r="E167" s="18">
        <v>174.61</v>
      </c>
      <c r="F167" s="19"/>
      <c r="G167" s="19"/>
    </row>
    <row r="168" spans="1:7" s="59" customFormat="1" ht="17.100000000000001" customHeight="1" x14ac:dyDescent="0.25">
      <c r="A168" s="18" t="s">
        <v>79</v>
      </c>
      <c r="B168" s="18">
        <v>264.64999999999998</v>
      </c>
      <c r="C168" s="18"/>
      <c r="D168" s="18"/>
      <c r="E168" s="18">
        <v>80.16</v>
      </c>
      <c r="F168" s="19">
        <f t="shared" si="3"/>
        <v>30.289061023993959</v>
      </c>
      <c r="G168" s="19"/>
    </row>
    <row r="169" spans="1:7" s="59" customFormat="1" ht="17.100000000000001" customHeight="1" x14ac:dyDescent="0.25">
      <c r="A169" s="18" t="s">
        <v>78</v>
      </c>
      <c r="B169" s="18">
        <v>180.34</v>
      </c>
      <c r="C169" s="18"/>
      <c r="D169" s="18"/>
      <c r="E169" s="18">
        <v>335.94</v>
      </c>
      <c r="F169" s="19">
        <f t="shared" si="3"/>
        <v>186.28146833758456</v>
      </c>
      <c r="G169" s="19"/>
    </row>
    <row r="170" spans="1:7" s="59" customFormat="1" ht="17.100000000000001" customHeight="1" x14ac:dyDescent="0.25">
      <c r="A170" s="18" t="s">
        <v>83</v>
      </c>
      <c r="B170" s="18"/>
      <c r="C170" s="18"/>
      <c r="D170" s="18"/>
      <c r="E170" s="19">
        <v>1688.5</v>
      </c>
      <c r="F170" s="19"/>
      <c r="G170" s="19"/>
    </row>
    <row r="171" spans="1:7" s="59" customFormat="1" ht="17.100000000000001" customHeight="1" x14ac:dyDescent="0.25">
      <c r="A171" s="18" t="s">
        <v>84</v>
      </c>
      <c r="B171" s="18"/>
      <c r="C171" s="18"/>
      <c r="D171" s="18"/>
      <c r="E171" s="18">
        <v>376.75</v>
      </c>
      <c r="F171" s="19"/>
      <c r="G171" s="19"/>
    </row>
    <row r="172" spans="1:7" s="59" customFormat="1" ht="17.100000000000001" customHeight="1" x14ac:dyDescent="0.25">
      <c r="A172" s="18" t="s">
        <v>46</v>
      </c>
      <c r="B172" s="18">
        <v>697.52</v>
      </c>
      <c r="C172" s="19">
        <v>1326</v>
      </c>
      <c r="D172" s="19">
        <v>1200</v>
      </c>
      <c r="E172" s="18">
        <v>656.84</v>
      </c>
      <c r="F172" s="19">
        <f t="shared" si="3"/>
        <v>94.167909163894947</v>
      </c>
      <c r="G172" s="19">
        <f t="shared" ref="G172:G201" si="4">E172/D172*100</f>
        <v>54.736666666666665</v>
      </c>
    </row>
    <row r="173" spans="1:7" s="59" customFormat="1" ht="17.100000000000001" customHeight="1" x14ac:dyDescent="0.25">
      <c r="A173" s="18" t="s">
        <v>47</v>
      </c>
      <c r="B173" s="18">
        <v>697.52</v>
      </c>
      <c r="C173" s="18"/>
      <c r="D173" s="18"/>
      <c r="E173" s="18">
        <v>656.84</v>
      </c>
      <c r="F173" s="19">
        <f t="shared" si="3"/>
        <v>94.167909163894947</v>
      </c>
      <c r="G173" s="19"/>
    </row>
    <row r="174" spans="1:7" s="59" customFormat="1" ht="17.100000000000001" customHeight="1" x14ac:dyDescent="0.25">
      <c r="A174" s="18" t="s">
        <v>126</v>
      </c>
      <c r="B174" s="18">
        <v>697.52</v>
      </c>
      <c r="C174" s="18"/>
      <c r="D174" s="18"/>
      <c r="E174" s="18">
        <v>656.84</v>
      </c>
      <c r="F174" s="19">
        <f t="shared" si="3"/>
        <v>94.167909163894947</v>
      </c>
      <c r="G174" s="19"/>
    </row>
    <row r="175" spans="1:7" s="59" customFormat="1" ht="17.100000000000001" customHeight="1" x14ac:dyDescent="0.25">
      <c r="A175" s="18" t="s">
        <v>78</v>
      </c>
      <c r="B175" s="18">
        <v>697.52</v>
      </c>
      <c r="C175" s="18"/>
      <c r="D175" s="18"/>
      <c r="E175" s="18">
        <v>656.84</v>
      </c>
      <c r="F175" s="19">
        <f t="shared" si="3"/>
        <v>94.167909163894947</v>
      </c>
      <c r="G175" s="19"/>
    </row>
    <row r="176" spans="1:7" s="59" customFormat="1" ht="17.100000000000001" customHeight="1" x14ac:dyDescent="0.25">
      <c r="A176" s="18" t="s">
        <v>48</v>
      </c>
      <c r="B176" s="18"/>
      <c r="C176" s="19">
        <v>21500</v>
      </c>
      <c r="D176" s="19">
        <v>23000</v>
      </c>
      <c r="E176" s="18"/>
      <c r="F176" s="19"/>
      <c r="G176" s="19">
        <f t="shared" si="4"/>
        <v>0</v>
      </c>
    </row>
    <row r="177" spans="1:7" s="59" customFormat="1" ht="17.100000000000001" customHeight="1" x14ac:dyDescent="0.25">
      <c r="A177" s="18" t="s">
        <v>90</v>
      </c>
      <c r="B177" s="18"/>
      <c r="C177" s="18"/>
      <c r="D177" s="19">
        <v>1200</v>
      </c>
      <c r="E177" s="19">
        <v>1058.17</v>
      </c>
      <c r="F177" s="19"/>
      <c r="G177" s="19">
        <f t="shared" si="4"/>
        <v>88.180833333333339</v>
      </c>
    </row>
    <row r="178" spans="1:7" s="59" customFormat="1" ht="17.100000000000001" customHeight="1" x14ac:dyDescent="0.25">
      <c r="A178" s="18" t="s">
        <v>91</v>
      </c>
      <c r="B178" s="18"/>
      <c r="C178" s="18"/>
      <c r="D178" s="18"/>
      <c r="E178" s="19">
        <v>1058.17</v>
      </c>
      <c r="F178" s="19"/>
      <c r="G178" s="19"/>
    </row>
    <row r="179" spans="1:7" s="59" customFormat="1" ht="17.100000000000001" customHeight="1" x14ac:dyDescent="0.25">
      <c r="A179" s="18" t="s">
        <v>135</v>
      </c>
      <c r="B179" s="18"/>
      <c r="C179" s="18"/>
      <c r="D179" s="18"/>
      <c r="E179" s="19">
        <v>1058.17</v>
      </c>
      <c r="F179" s="19"/>
      <c r="G179" s="19"/>
    </row>
    <row r="180" spans="1:7" s="59" customFormat="1" ht="17.100000000000001" customHeight="1" x14ac:dyDescent="0.25">
      <c r="A180" s="18" t="s">
        <v>84</v>
      </c>
      <c r="B180" s="18"/>
      <c r="C180" s="18"/>
      <c r="D180" s="18"/>
      <c r="E180" s="19">
        <v>1058.17</v>
      </c>
      <c r="F180" s="19"/>
      <c r="G180" s="19"/>
    </row>
    <row r="181" spans="1:7" s="59" customFormat="1" ht="17.100000000000001" customHeight="1" x14ac:dyDescent="0.25">
      <c r="A181" s="18" t="s">
        <v>50</v>
      </c>
      <c r="B181" s="19">
        <v>53320.05</v>
      </c>
      <c r="C181" s="19">
        <v>47500</v>
      </c>
      <c r="D181" s="19">
        <v>54600</v>
      </c>
      <c r="E181" s="19">
        <v>6010.96</v>
      </c>
      <c r="F181" s="19">
        <f t="shared" si="3"/>
        <v>11.273357770669756</v>
      </c>
      <c r="G181" s="19">
        <f t="shared" si="4"/>
        <v>11.009084249084248</v>
      </c>
    </row>
    <row r="182" spans="1:7" s="59" customFormat="1" ht="17.100000000000001" customHeight="1" x14ac:dyDescent="0.25">
      <c r="A182" s="18" t="s">
        <v>51</v>
      </c>
      <c r="B182" s="19">
        <v>5864.31</v>
      </c>
      <c r="C182" s="19">
        <v>47500</v>
      </c>
      <c r="D182" s="19">
        <v>54600</v>
      </c>
      <c r="E182" s="19">
        <v>6010.96</v>
      </c>
      <c r="F182" s="19">
        <f t="shared" si="3"/>
        <v>102.50072045986653</v>
      </c>
      <c r="G182" s="19">
        <f t="shared" si="4"/>
        <v>11.009084249084248</v>
      </c>
    </row>
    <row r="183" spans="1:7" s="59" customFormat="1" ht="17.100000000000001" customHeight="1" x14ac:dyDescent="0.25">
      <c r="A183" s="18" t="s">
        <v>52</v>
      </c>
      <c r="B183" s="19">
        <v>5345.69</v>
      </c>
      <c r="C183" s="18"/>
      <c r="D183" s="18"/>
      <c r="E183" s="19">
        <v>5906.96</v>
      </c>
      <c r="F183" s="19">
        <f t="shared" si="3"/>
        <v>110.4994865022102</v>
      </c>
      <c r="G183" s="19"/>
    </row>
    <row r="184" spans="1:7" s="59" customFormat="1" ht="17.100000000000001" customHeight="1" x14ac:dyDescent="0.25">
      <c r="A184" s="18" t="s">
        <v>136</v>
      </c>
      <c r="B184" s="19">
        <v>1616.03</v>
      </c>
      <c r="C184" s="18"/>
      <c r="D184" s="18"/>
      <c r="E184" s="19">
        <v>1111.96</v>
      </c>
      <c r="F184" s="19">
        <f t="shared" si="3"/>
        <v>68.808128561969767</v>
      </c>
      <c r="G184" s="19"/>
    </row>
    <row r="185" spans="1:7" s="59" customFormat="1" ht="17.100000000000001" customHeight="1" x14ac:dyDescent="0.25">
      <c r="A185" s="18" t="s">
        <v>79</v>
      </c>
      <c r="B185" s="18"/>
      <c r="C185" s="18"/>
      <c r="D185" s="18"/>
      <c r="E185" s="18">
        <v>846.51</v>
      </c>
      <c r="F185" s="19"/>
      <c r="G185" s="19"/>
    </row>
    <row r="186" spans="1:7" s="59" customFormat="1" ht="17.100000000000001" customHeight="1" x14ac:dyDescent="0.25">
      <c r="A186" s="18" t="s">
        <v>82</v>
      </c>
      <c r="B186" s="18"/>
      <c r="C186" s="18"/>
      <c r="D186" s="18"/>
      <c r="E186" s="18">
        <v>265.45</v>
      </c>
      <c r="F186" s="19"/>
      <c r="G186" s="19"/>
    </row>
    <row r="187" spans="1:7" s="59" customFormat="1" ht="17.100000000000001" customHeight="1" x14ac:dyDescent="0.25">
      <c r="A187" s="18" t="s">
        <v>81</v>
      </c>
      <c r="B187" s="19">
        <v>1616.03</v>
      </c>
      <c r="C187" s="18"/>
      <c r="D187" s="18"/>
      <c r="E187" s="18"/>
      <c r="F187" s="19">
        <f t="shared" si="3"/>
        <v>0</v>
      </c>
      <c r="G187" s="19"/>
    </row>
    <row r="188" spans="1:7" s="59" customFormat="1" ht="17.100000000000001" customHeight="1" x14ac:dyDescent="0.25">
      <c r="A188" s="18" t="s">
        <v>137</v>
      </c>
      <c r="B188" s="19">
        <v>3729.66</v>
      </c>
      <c r="C188" s="18"/>
      <c r="D188" s="18"/>
      <c r="E188" s="19">
        <v>1395</v>
      </c>
      <c r="F188" s="19">
        <f t="shared" si="3"/>
        <v>37.402873184150835</v>
      </c>
      <c r="G188" s="19"/>
    </row>
    <row r="189" spans="1:7" s="59" customFormat="1" ht="17.100000000000001" customHeight="1" x14ac:dyDescent="0.25">
      <c r="A189" s="18" t="s">
        <v>79</v>
      </c>
      <c r="B189" s="19">
        <v>3729.66</v>
      </c>
      <c r="C189" s="18"/>
      <c r="D189" s="18"/>
      <c r="E189" s="18">
        <v>333.22</v>
      </c>
      <c r="F189" s="19">
        <f t="shared" si="3"/>
        <v>8.9343264533496356</v>
      </c>
      <c r="G189" s="19"/>
    </row>
    <row r="190" spans="1:7" s="59" customFormat="1" ht="17.100000000000001" customHeight="1" x14ac:dyDescent="0.25">
      <c r="A190" s="18" t="s">
        <v>84</v>
      </c>
      <c r="B190" s="18"/>
      <c r="C190" s="18"/>
      <c r="D190" s="18"/>
      <c r="E190" s="19">
        <v>1061.78</v>
      </c>
      <c r="F190" s="19"/>
      <c r="G190" s="19"/>
    </row>
    <row r="191" spans="1:7" s="59" customFormat="1" ht="17.100000000000001" customHeight="1" x14ac:dyDescent="0.25">
      <c r="A191" s="18" t="s">
        <v>138</v>
      </c>
      <c r="B191" s="18"/>
      <c r="C191" s="18"/>
      <c r="D191" s="18"/>
      <c r="E191" s="19">
        <v>3400</v>
      </c>
      <c r="F191" s="19"/>
      <c r="G191" s="19"/>
    </row>
    <row r="192" spans="1:7" s="59" customFormat="1" ht="17.100000000000001" customHeight="1" x14ac:dyDescent="0.25">
      <c r="A192" s="18" t="s">
        <v>79</v>
      </c>
      <c r="B192" s="18"/>
      <c r="C192" s="18"/>
      <c r="D192" s="18"/>
      <c r="E192" s="19">
        <v>3400</v>
      </c>
      <c r="F192" s="19"/>
      <c r="G192" s="19"/>
    </row>
    <row r="193" spans="1:7" s="59" customFormat="1" ht="17.100000000000001" customHeight="1" x14ac:dyDescent="0.25">
      <c r="A193" s="18" t="s">
        <v>53</v>
      </c>
      <c r="B193" s="18">
        <v>518.62</v>
      </c>
      <c r="C193" s="18"/>
      <c r="D193" s="18"/>
      <c r="E193" s="18">
        <v>104</v>
      </c>
      <c r="F193" s="19">
        <f t="shared" si="3"/>
        <v>20.053218155875207</v>
      </c>
      <c r="G193" s="19"/>
    </row>
    <row r="194" spans="1:7" s="59" customFormat="1" ht="17.100000000000001" customHeight="1" x14ac:dyDescent="0.25">
      <c r="A194" s="18" t="s">
        <v>139</v>
      </c>
      <c r="B194" s="18">
        <v>518.62</v>
      </c>
      <c r="C194" s="18"/>
      <c r="D194" s="18"/>
      <c r="E194" s="18">
        <v>104</v>
      </c>
      <c r="F194" s="19">
        <f t="shared" si="3"/>
        <v>20.053218155875207</v>
      </c>
      <c r="G194" s="19"/>
    </row>
    <row r="195" spans="1:7" s="59" customFormat="1" ht="17.100000000000001" customHeight="1" x14ac:dyDescent="0.25">
      <c r="A195" s="18" t="s">
        <v>79</v>
      </c>
      <c r="B195" s="18">
        <v>449.34</v>
      </c>
      <c r="C195" s="18"/>
      <c r="D195" s="18"/>
      <c r="E195" s="18">
        <v>104</v>
      </c>
      <c r="F195" s="19">
        <f t="shared" si="3"/>
        <v>23.145057194997108</v>
      </c>
      <c r="G195" s="19"/>
    </row>
    <row r="196" spans="1:7" s="59" customFormat="1" ht="17.100000000000001" customHeight="1" x14ac:dyDescent="0.25">
      <c r="A196" s="18" t="s">
        <v>82</v>
      </c>
      <c r="B196" s="18">
        <v>69.28</v>
      </c>
      <c r="C196" s="18"/>
      <c r="D196" s="18"/>
      <c r="E196" s="18"/>
      <c r="F196" s="19">
        <f t="shared" si="3"/>
        <v>0</v>
      </c>
      <c r="G196" s="19"/>
    </row>
    <row r="197" spans="1:7" s="59" customFormat="1" ht="17.100000000000001" customHeight="1" x14ac:dyDescent="0.25">
      <c r="A197" s="18" t="s">
        <v>54</v>
      </c>
      <c r="B197" s="19">
        <v>47455.74</v>
      </c>
      <c r="C197" s="18"/>
      <c r="D197" s="18"/>
      <c r="E197" s="18"/>
      <c r="F197" s="19">
        <f t="shared" si="3"/>
        <v>0</v>
      </c>
      <c r="G197" s="19"/>
    </row>
    <row r="198" spans="1:7" s="59" customFormat="1" ht="17.100000000000001" customHeight="1" x14ac:dyDescent="0.25">
      <c r="A198" s="18" t="s">
        <v>55</v>
      </c>
      <c r="B198" s="19">
        <v>47455.74</v>
      </c>
      <c r="C198" s="18"/>
      <c r="D198" s="18"/>
      <c r="E198" s="18"/>
      <c r="F198" s="19">
        <f t="shared" si="3"/>
        <v>0</v>
      </c>
      <c r="G198" s="19"/>
    </row>
    <row r="199" spans="1:7" s="59" customFormat="1" ht="17.100000000000001" customHeight="1" x14ac:dyDescent="0.25">
      <c r="A199" s="18" t="s">
        <v>127</v>
      </c>
      <c r="B199" s="19">
        <v>47455.74</v>
      </c>
      <c r="C199" s="18"/>
      <c r="D199" s="18"/>
      <c r="E199" s="18"/>
      <c r="F199" s="19">
        <f t="shared" si="3"/>
        <v>0</v>
      </c>
      <c r="G199" s="19"/>
    </row>
    <row r="200" spans="1:7" s="59" customFormat="1" ht="17.100000000000001" customHeight="1" x14ac:dyDescent="0.25">
      <c r="A200" s="18" t="s">
        <v>78</v>
      </c>
      <c r="B200" s="19">
        <v>47455.74</v>
      </c>
      <c r="C200" s="18"/>
      <c r="D200" s="18"/>
      <c r="E200" s="18"/>
      <c r="F200" s="19">
        <f t="shared" si="3"/>
        <v>0</v>
      </c>
      <c r="G200" s="19"/>
    </row>
    <row r="201" spans="1:7" s="59" customFormat="1" ht="17.100000000000001" customHeight="1" x14ac:dyDescent="0.25">
      <c r="A201" s="16" t="s">
        <v>56</v>
      </c>
      <c r="B201" s="17">
        <v>990274.05</v>
      </c>
      <c r="C201" s="17">
        <v>2155706</v>
      </c>
      <c r="D201" s="17">
        <v>2232578</v>
      </c>
      <c r="E201" s="17">
        <v>1041322.22</v>
      </c>
      <c r="F201" s="17">
        <f t="shared" si="3"/>
        <v>105.15495382313614</v>
      </c>
      <c r="G201" s="17">
        <f t="shared" si="4"/>
        <v>46.642142850104229</v>
      </c>
    </row>
  </sheetData>
  <mergeCells count="4">
    <mergeCell ref="A1:G1"/>
    <mergeCell ref="A7:G7"/>
    <mergeCell ref="A5:G5"/>
    <mergeCell ref="A3:G3"/>
  </mergeCells>
  <pageMargins left="0.7" right="0.7" top="0.75" bottom="0.75" header="0.3" footer="0.3"/>
  <pageSetup paperSize="9" scale="90" fitToWidth="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3"/>
  <sheetViews>
    <sheetView zoomScaleNormal="100" workbookViewId="0">
      <selection activeCell="B9" sqref="B9"/>
    </sheetView>
  </sheetViews>
  <sheetFormatPr defaultRowHeight="14.4" x14ac:dyDescent="0.3"/>
  <cols>
    <col min="1" max="1" width="56.44140625" customWidth="1"/>
    <col min="2" max="2" width="22.5546875" customWidth="1"/>
    <col min="3" max="3" width="16.88671875" customWidth="1"/>
    <col min="4" max="4" width="16.44140625" customWidth="1"/>
    <col min="5" max="5" width="18.33203125" customWidth="1"/>
    <col min="6" max="6" width="9.33203125" customWidth="1"/>
    <col min="7" max="7" width="9.109375" customWidth="1"/>
  </cols>
  <sheetData>
    <row r="1" spans="1:7" ht="42" customHeight="1" x14ac:dyDescent="0.3">
      <c r="A1" s="70" t="s">
        <v>88</v>
      </c>
      <c r="B1" s="70"/>
      <c r="C1" s="70"/>
      <c r="D1" s="70"/>
      <c r="E1" s="70"/>
      <c r="F1" s="70"/>
      <c r="G1" s="70"/>
    </row>
    <row r="2" spans="1:7" ht="18" customHeight="1" x14ac:dyDescent="0.3">
      <c r="A2" s="1"/>
      <c r="B2" s="1"/>
      <c r="C2" s="1"/>
      <c r="D2" s="1"/>
    </row>
    <row r="3" spans="1:7" ht="15.6" x14ac:dyDescent="0.3">
      <c r="A3" s="70" t="s">
        <v>16</v>
      </c>
      <c r="B3" s="70"/>
      <c r="C3" s="70"/>
      <c r="D3" s="70"/>
      <c r="E3" s="70"/>
      <c r="F3" s="70"/>
      <c r="G3" s="70"/>
    </row>
    <row r="4" spans="1:7" ht="17.399999999999999" x14ac:dyDescent="0.3">
      <c r="A4" s="1"/>
      <c r="B4" s="1"/>
      <c r="C4" s="1"/>
      <c r="D4" s="1"/>
    </row>
    <row r="5" spans="1:7" ht="18" customHeight="1" x14ac:dyDescent="0.3">
      <c r="A5" s="70" t="s">
        <v>10</v>
      </c>
      <c r="B5" s="70"/>
      <c r="C5" s="70"/>
      <c r="D5" s="70"/>
      <c r="E5" s="70"/>
      <c r="F5" s="70"/>
      <c r="G5" s="70"/>
    </row>
    <row r="6" spans="1:7" ht="17.399999999999999" x14ac:dyDescent="0.3">
      <c r="A6" s="1"/>
      <c r="B6" s="1"/>
      <c r="C6" s="1"/>
      <c r="D6" s="1"/>
    </row>
    <row r="7" spans="1:7" ht="15.75" customHeight="1" x14ac:dyDescent="0.3">
      <c r="A7" s="70" t="s">
        <v>144</v>
      </c>
      <c r="B7" s="70"/>
      <c r="C7" s="70"/>
      <c r="D7" s="70"/>
      <c r="E7" s="70"/>
      <c r="F7" s="70"/>
      <c r="G7" s="70"/>
    </row>
    <row r="8" spans="1:7" ht="18.75" customHeight="1" x14ac:dyDescent="0.3">
      <c r="A8" s="2"/>
      <c r="B8" s="2"/>
      <c r="C8" s="2"/>
      <c r="D8" s="2"/>
    </row>
    <row r="9" spans="1:7" ht="33.75" customHeight="1" x14ac:dyDescent="0.3">
      <c r="A9" s="21" t="s">
        <v>75</v>
      </c>
      <c r="B9" s="14" t="s">
        <v>146</v>
      </c>
      <c r="C9" s="14" t="s">
        <v>92</v>
      </c>
      <c r="D9" s="14" t="s">
        <v>93</v>
      </c>
      <c r="E9" s="15" t="s">
        <v>94</v>
      </c>
      <c r="F9" s="15" t="s">
        <v>95</v>
      </c>
      <c r="G9" s="15" t="s">
        <v>96</v>
      </c>
    </row>
    <row r="10" spans="1:7" x14ac:dyDescent="0.3">
      <c r="A10" s="18" t="s">
        <v>57</v>
      </c>
      <c r="B10" s="19">
        <v>990274.05</v>
      </c>
      <c r="C10" s="19">
        <v>2155706</v>
      </c>
      <c r="D10" s="19">
        <v>2232578</v>
      </c>
      <c r="E10" s="19">
        <v>1041322.22</v>
      </c>
      <c r="F10" s="28">
        <f>E10/B10*100</f>
        <v>105.15495382313614</v>
      </c>
      <c r="G10" s="28">
        <f>E10/D10*100</f>
        <v>46.642142850104229</v>
      </c>
    </row>
    <row r="11" spans="1:7" x14ac:dyDescent="0.3">
      <c r="A11" s="18" t="s">
        <v>58</v>
      </c>
      <c r="B11" s="19">
        <v>990274.05</v>
      </c>
      <c r="C11" s="19">
        <v>2155706</v>
      </c>
      <c r="D11" s="19">
        <v>2232578</v>
      </c>
      <c r="E11" s="19">
        <v>1041322.22</v>
      </c>
      <c r="F11" s="28">
        <f t="shared" ref="F11:F74" si="0">E11/B11*100</f>
        <v>105.15495382313614</v>
      </c>
      <c r="G11" s="28">
        <f t="shared" ref="G11:G73" si="1">E11/D11*100</f>
        <v>46.642142850104229</v>
      </c>
    </row>
    <row r="12" spans="1:7" x14ac:dyDescent="0.3">
      <c r="A12" s="18" t="s">
        <v>140</v>
      </c>
      <c r="B12" s="19">
        <v>925481.05</v>
      </c>
      <c r="C12" s="19">
        <v>1983126</v>
      </c>
      <c r="D12" s="19">
        <v>2094328</v>
      </c>
      <c r="E12" s="19">
        <v>979460.44</v>
      </c>
      <c r="F12" s="28">
        <f t="shared" si="0"/>
        <v>105.83257647468847</v>
      </c>
      <c r="G12" s="28">
        <f t="shared" si="1"/>
        <v>46.767289555408702</v>
      </c>
    </row>
    <row r="13" spans="1:7" x14ac:dyDescent="0.3">
      <c r="A13" s="18" t="s">
        <v>36</v>
      </c>
      <c r="B13" s="19">
        <v>878025.31</v>
      </c>
      <c r="C13" s="19">
        <v>1948126</v>
      </c>
      <c r="D13" s="19">
        <v>2056328</v>
      </c>
      <c r="E13" s="19">
        <v>978398.66</v>
      </c>
      <c r="F13" s="28">
        <f t="shared" si="0"/>
        <v>111.43171487846972</v>
      </c>
      <c r="G13" s="28">
        <f t="shared" si="1"/>
        <v>47.579892896463988</v>
      </c>
    </row>
    <row r="14" spans="1:7" x14ac:dyDescent="0.3">
      <c r="A14" s="18" t="s">
        <v>37</v>
      </c>
      <c r="B14" s="19">
        <v>746349.2</v>
      </c>
      <c r="C14" s="19">
        <v>1627350</v>
      </c>
      <c r="D14" s="19">
        <v>1637000</v>
      </c>
      <c r="E14" s="19">
        <v>801077.67</v>
      </c>
      <c r="F14" s="28">
        <f t="shared" si="0"/>
        <v>107.33282356301849</v>
      </c>
      <c r="G14" s="28">
        <f t="shared" si="1"/>
        <v>48.935715943799636</v>
      </c>
    </row>
    <row r="15" spans="1:7" x14ac:dyDescent="0.3">
      <c r="A15" s="18" t="s">
        <v>38</v>
      </c>
      <c r="B15" s="19">
        <v>623857.56999999995</v>
      </c>
      <c r="C15" s="18">
        <v>0</v>
      </c>
      <c r="D15" s="18">
        <v>0</v>
      </c>
      <c r="E15" s="19">
        <v>668888.81000000006</v>
      </c>
      <c r="F15" s="28">
        <f t="shared" si="0"/>
        <v>107.21819244735622</v>
      </c>
      <c r="G15" s="28"/>
    </row>
    <row r="16" spans="1:7" x14ac:dyDescent="0.3">
      <c r="A16" s="18" t="s">
        <v>99</v>
      </c>
      <c r="B16" s="19">
        <v>623857.56999999995</v>
      </c>
      <c r="C16" s="18">
        <v>0</v>
      </c>
      <c r="D16" s="18">
        <v>0</v>
      </c>
      <c r="E16" s="19">
        <v>668888.81000000006</v>
      </c>
      <c r="F16" s="28">
        <f t="shared" si="0"/>
        <v>107.21819244735622</v>
      </c>
      <c r="G16" s="28"/>
    </row>
    <row r="17" spans="1:7" x14ac:dyDescent="0.3">
      <c r="A17" s="18" t="s">
        <v>39</v>
      </c>
      <c r="B17" s="19">
        <v>27171.200000000001</v>
      </c>
      <c r="C17" s="18">
        <v>0</v>
      </c>
      <c r="D17" s="18">
        <v>0</v>
      </c>
      <c r="E17" s="19">
        <v>31726.23</v>
      </c>
      <c r="F17" s="28">
        <f t="shared" si="0"/>
        <v>116.76418413614415</v>
      </c>
      <c r="G17" s="28"/>
    </row>
    <row r="18" spans="1:7" x14ac:dyDescent="0.3">
      <c r="A18" s="18" t="s">
        <v>100</v>
      </c>
      <c r="B18" s="19">
        <v>27171.200000000001</v>
      </c>
      <c r="C18" s="18">
        <v>0</v>
      </c>
      <c r="D18" s="18">
        <v>0</v>
      </c>
      <c r="E18" s="19">
        <v>31726.23</v>
      </c>
      <c r="F18" s="28">
        <f t="shared" si="0"/>
        <v>116.76418413614415</v>
      </c>
      <c r="G18" s="28"/>
    </row>
    <row r="19" spans="1:7" x14ac:dyDescent="0.3">
      <c r="A19" s="18" t="s">
        <v>40</v>
      </c>
      <c r="B19" s="19">
        <v>95320.43</v>
      </c>
      <c r="C19" s="18">
        <v>0</v>
      </c>
      <c r="D19" s="18">
        <v>0</v>
      </c>
      <c r="E19" s="19">
        <v>100462.63</v>
      </c>
      <c r="F19" s="28">
        <f t="shared" si="0"/>
        <v>105.39464624739945</v>
      </c>
      <c r="G19" s="28"/>
    </row>
    <row r="20" spans="1:7" x14ac:dyDescent="0.3">
      <c r="A20" s="18" t="s">
        <v>101</v>
      </c>
      <c r="B20" s="19">
        <v>95320.43</v>
      </c>
      <c r="C20" s="18">
        <v>0</v>
      </c>
      <c r="D20" s="18">
        <v>0</v>
      </c>
      <c r="E20" s="19">
        <v>100462.63</v>
      </c>
      <c r="F20" s="28">
        <f t="shared" si="0"/>
        <v>105.39464624739945</v>
      </c>
      <c r="G20" s="28"/>
    </row>
    <row r="21" spans="1:7" x14ac:dyDescent="0.3">
      <c r="A21" s="18" t="s">
        <v>41</v>
      </c>
      <c r="B21" s="19">
        <v>130978.59</v>
      </c>
      <c r="C21" s="19">
        <v>298050</v>
      </c>
      <c r="D21" s="19">
        <v>394028</v>
      </c>
      <c r="E21" s="19">
        <v>175605.98</v>
      </c>
      <c r="F21" s="28">
        <f t="shared" si="0"/>
        <v>134.07227853040715</v>
      </c>
      <c r="G21" s="28">
        <f t="shared" si="1"/>
        <v>44.566878495944451</v>
      </c>
    </row>
    <row r="22" spans="1:7" x14ac:dyDescent="0.3">
      <c r="A22" s="18" t="s">
        <v>42</v>
      </c>
      <c r="B22" s="19">
        <v>32448.11</v>
      </c>
      <c r="C22" s="18">
        <v>0</v>
      </c>
      <c r="D22" s="18">
        <v>0</v>
      </c>
      <c r="E22" s="19">
        <v>42609.38</v>
      </c>
      <c r="F22" s="28">
        <f t="shared" si="0"/>
        <v>131.3154448749095</v>
      </c>
      <c r="G22" s="28"/>
    </row>
    <row r="23" spans="1:7" x14ac:dyDescent="0.3">
      <c r="A23" s="18" t="s">
        <v>102</v>
      </c>
      <c r="B23" s="19">
        <v>2393.5100000000002</v>
      </c>
      <c r="C23" s="18">
        <v>0</v>
      </c>
      <c r="D23" s="18">
        <v>0</v>
      </c>
      <c r="E23" s="19">
        <v>3731.21</v>
      </c>
      <c r="F23" s="28">
        <f t="shared" si="0"/>
        <v>155.8886321761764</v>
      </c>
      <c r="G23" s="28"/>
    </row>
    <row r="24" spans="1:7" x14ac:dyDescent="0.3">
      <c r="A24" s="18" t="s">
        <v>103</v>
      </c>
      <c r="B24" s="19">
        <v>29536.21</v>
      </c>
      <c r="C24" s="18">
        <v>0</v>
      </c>
      <c r="D24" s="18">
        <v>0</v>
      </c>
      <c r="E24" s="19">
        <v>37153.660000000003</v>
      </c>
      <c r="F24" s="28">
        <f t="shared" si="0"/>
        <v>125.79020801924148</v>
      </c>
      <c r="G24" s="28"/>
    </row>
    <row r="25" spans="1:7" x14ac:dyDescent="0.3">
      <c r="A25" s="18" t="s">
        <v>104</v>
      </c>
      <c r="B25" s="18">
        <v>499.04</v>
      </c>
      <c r="C25" s="18">
        <v>0</v>
      </c>
      <c r="D25" s="18">
        <v>0</v>
      </c>
      <c r="E25" s="18">
        <v>563.15</v>
      </c>
      <c r="F25" s="28">
        <f t="shared" si="0"/>
        <v>112.84666559794805</v>
      </c>
      <c r="G25" s="28"/>
    </row>
    <row r="26" spans="1:7" x14ac:dyDescent="0.3">
      <c r="A26" s="18" t="s">
        <v>105</v>
      </c>
      <c r="B26" s="18">
        <v>19.350000000000001</v>
      </c>
      <c r="C26" s="18">
        <v>0</v>
      </c>
      <c r="D26" s="18">
        <v>0</v>
      </c>
      <c r="E26" s="19">
        <v>1161.3599999999999</v>
      </c>
      <c r="F26" s="28">
        <f t="shared" si="0"/>
        <v>6001.8604651162786</v>
      </c>
      <c r="G26" s="28"/>
    </row>
    <row r="27" spans="1:7" x14ac:dyDescent="0.3">
      <c r="A27" s="18" t="s">
        <v>43</v>
      </c>
      <c r="B27" s="19">
        <v>35169.29</v>
      </c>
      <c r="C27" s="18">
        <v>0</v>
      </c>
      <c r="D27" s="18">
        <v>0</v>
      </c>
      <c r="E27" s="19">
        <v>68880.87</v>
      </c>
      <c r="F27" s="28">
        <f t="shared" si="0"/>
        <v>195.8551622736768</v>
      </c>
      <c r="G27" s="28"/>
    </row>
    <row r="28" spans="1:7" x14ac:dyDescent="0.3">
      <c r="A28" s="18" t="s">
        <v>106</v>
      </c>
      <c r="B28" s="19">
        <v>6791.71</v>
      </c>
      <c r="C28" s="18">
        <v>0</v>
      </c>
      <c r="D28" s="18">
        <v>0</v>
      </c>
      <c r="E28" s="19">
        <v>7429.99</v>
      </c>
      <c r="F28" s="28">
        <f t="shared" si="0"/>
        <v>109.39792776782282</v>
      </c>
      <c r="G28" s="28"/>
    </row>
    <row r="29" spans="1:7" x14ac:dyDescent="0.3">
      <c r="A29" s="18" t="s">
        <v>107</v>
      </c>
      <c r="B29" s="18">
        <v>124.2</v>
      </c>
      <c r="C29" s="18">
        <v>0</v>
      </c>
      <c r="D29" s="18">
        <v>0</v>
      </c>
      <c r="E29" s="19">
        <v>35831.410000000003</v>
      </c>
      <c r="F29" s="28">
        <f t="shared" si="0"/>
        <v>28849.766505636075</v>
      </c>
      <c r="G29" s="28"/>
    </row>
    <row r="30" spans="1:7" x14ac:dyDescent="0.3">
      <c r="A30" s="18" t="s">
        <v>108</v>
      </c>
      <c r="B30" s="19">
        <v>23964.03</v>
      </c>
      <c r="C30" s="18">
        <v>0</v>
      </c>
      <c r="D30" s="18">
        <v>0</v>
      </c>
      <c r="E30" s="19">
        <v>22459.08</v>
      </c>
      <c r="F30" s="28">
        <f t="shared" si="0"/>
        <v>93.719962794237873</v>
      </c>
      <c r="G30" s="28"/>
    </row>
    <row r="31" spans="1:7" x14ac:dyDescent="0.3">
      <c r="A31" s="18" t="s">
        <v>109</v>
      </c>
      <c r="B31" s="19">
        <v>1987.46</v>
      </c>
      <c r="C31" s="18">
        <v>0</v>
      </c>
      <c r="D31" s="18">
        <v>0</v>
      </c>
      <c r="E31" s="19">
        <v>1208.8599999999999</v>
      </c>
      <c r="F31" s="28">
        <f t="shared" si="0"/>
        <v>60.824368792327888</v>
      </c>
      <c r="G31" s="28"/>
    </row>
    <row r="32" spans="1:7" x14ac:dyDescent="0.3">
      <c r="A32" s="18" t="s">
        <v>110</v>
      </c>
      <c r="B32" s="19">
        <v>2161.52</v>
      </c>
      <c r="C32" s="18">
        <v>0</v>
      </c>
      <c r="D32" s="18">
        <v>0</v>
      </c>
      <c r="E32" s="19">
        <v>1260.96</v>
      </c>
      <c r="F32" s="28">
        <f t="shared" si="0"/>
        <v>58.336726007624264</v>
      </c>
      <c r="G32" s="28"/>
    </row>
    <row r="33" spans="1:7" x14ac:dyDescent="0.3">
      <c r="A33" s="18" t="s">
        <v>111</v>
      </c>
      <c r="B33" s="18">
        <v>140.37</v>
      </c>
      <c r="C33" s="18">
        <v>0</v>
      </c>
      <c r="D33" s="18">
        <v>0</v>
      </c>
      <c r="E33" s="18">
        <v>690.57</v>
      </c>
      <c r="F33" s="28">
        <f t="shared" si="0"/>
        <v>491.96409489207093</v>
      </c>
      <c r="G33" s="28"/>
    </row>
    <row r="34" spans="1:7" x14ac:dyDescent="0.3">
      <c r="A34" s="18" t="s">
        <v>44</v>
      </c>
      <c r="B34" s="19">
        <v>60093.32</v>
      </c>
      <c r="C34" s="18">
        <v>0</v>
      </c>
      <c r="D34" s="18">
        <v>0</v>
      </c>
      <c r="E34" s="19">
        <v>59487.86</v>
      </c>
      <c r="F34" s="28">
        <f t="shared" si="0"/>
        <v>98.992467049582217</v>
      </c>
      <c r="G34" s="28"/>
    </row>
    <row r="35" spans="1:7" x14ac:dyDescent="0.3">
      <c r="A35" s="18" t="s">
        <v>112</v>
      </c>
      <c r="B35" s="19">
        <v>24343.29</v>
      </c>
      <c r="C35" s="18">
        <v>0</v>
      </c>
      <c r="D35" s="18">
        <v>0</v>
      </c>
      <c r="E35" s="19">
        <v>21988.66</v>
      </c>
      <c r="F35" s="28">
        <f t="shared" si="0"/>
        <v>90.327396173647841</v>
      </c>
      <c r="G35" s="28"/>
    </row>
    <row r="36" spans="1:7" x14ac:dyDescent="0.3">
      <c r="A36" s="18" t="s">
        <v>113</v>
      </c>
      <c r="B36" s="19">
        <v>1196.69</v>
      </c>
      <c r="C36" s="18">
        <v>0</v>
      </c>
      <c r="D36" s="18">
        <v>0</v>
      </c>
      <c r="E36" s="19">
        <v>3278.71</v>
      </c>
      <c r="F36" s="28">
        <f t="shared" si="0"/>
        <v>273.9815658190509</v>
      </c>
      <c r="G36" s="28"/>
    </row>
    <row r="37" spans="1:7" x14ac:dyDescent="0.3">
      <c r="A37" s="18" t="s">
        <v>114</v>
      </c>
      <c r="B37" s="18">
        <v>63.71</v>
      </c>
      <c r="C37" s="18">
        <v>0</v>
      </c>
      <c r="D37" s="18">
        <v>0</v>
      </c>
      <c r="E37" s="18">
        <v>63.72</v>
      </c>
      <c r="F37" s="28">
        <f t="shared" si="0"/>
        <v>100.01569612305761</v>
      </c>
      <c r="G37" s="28"/>
    </row>
    <row r="38" spans="1:7" x14ac:dyDescent="0.3">
      <c r="A38" s="18" t="s">
        <v>115</v>
      </c>
      <c r="B38" s="19">
        <v>7521.8</v>
      </c>
      <c r="C38" s="18">
        <v>0</v>
      </c>
      <c r="D38" s="18">
        <v>0</v>
      </c>
      <c r="E38" s="19">
        <v>7305.81</v>
      </c>
      <c r="F38" s="28">
        <f t="shared" si="0"/>
        <v>97.128479885133885</v>
      </c>
      <c r="G38" s="28"/>
    </row>
    <row r="39" spans="1:7" x14ac:dyDescent="0.3">
      <c r="A39" s="18" t="s">
        <v>116</v>
      </c>
      <c r="B39" s="19">
        <v>20951.62</v>
      </c>
      <c r="C39" s="18">
        <v>0</v>
      </c>
      <c r="D39" s="18">
        <v>0</v>
      </c>
      <c r="E39" s="19">
        <v>16676.060000000001</v>
      </c>
      <c r="F39" s="28">
        <f t="shared" si="0"/>
        <v>79.593177043111709</v>
      </c>
      <c r="G39" s="28"/>
    </row>
    <row r="40" spans="1:7" x14ac:dyDescent="0.3">
      <c r="A40" s="18" t="s">
        <v>117</v>
      </c>
      <c r="B40" s="19">
        <v>2321.84</v>
      </c>
      <c r="C40" s="18">
        <v>0</v>
      </c>
      <c r="D40" s="18">
        <v>0</v>
      </c>
      <c r="E40" s="19">
        <v>5549.43</v>
      </c>
      <c r="F40" s="28">
        <f t="shared" si="0"/>
        <v>239.01000930296661</v>
      </c>
      <c r="G40" s="28"/>
    </row>
    <row r="41" spans="1:7" x14ac:dyDescent="0.3">
      <c r="A41" s="18" t="s">
        <v>118</v>
      </c>
      <c r="B41" s="19">
        <v>1998.67</v>
      </c>
      <c r="C41" s="18">
        <v>0</v>
      </c>
      <c r="D41" s="18">
        <v>0</v>
      </c>
      <c r="E41" s="19">
        <v>3520.73</v>
      </c>
      <c r="F41" s="28">
        <f t="shared" si="0"/>
        <v>176.15364217204441</v>
      </c>
      <c r="G41" s="28"/>
    </row>
    <row r="42" spans="1:7" x14ac:dyDescent="0.3">
      <c r="A42" s="18" t="s">
        <v>119</v>
      </c>
      <c r="B42" s="18">
        <v>940.98</v>
      </c>
      <c r="C42" s="18">
        <v>0</v>
      </c>
      <c r="D42" s="18">
        <v>0</v>
      </c>
      <c r="E42" s="18">
        <v>951.69</v>
      </c>
      <c r="F42" s="28">
        <f t="shared" si="0"/>
        <v>101.13817509405089</v>
      </c>
      <c r="G42" s="28"/>
    </row>
    <row r="43" spans="1:7" x14ac:dyDescent="0.3">
      <c r="A43" s="18" t="s">
        <v>120</v>
      </c>
      <c r="B43" s="18">
        <v>754.72</v>
      </c>
      <c r="C43" s="18">
        <v>0</v>
      </c>
      <c r="D43" s="18">
        <v>0</v>
      </c>
      <c r="E43" s="18">
        <v>153.05000000000001</v>
      </c>
      <c r="F43" s="28">
        <f t="shared" si="0"/>
        <v>20.279043883824464</v>
      </c>
      <c r="G43" s="28"/>
    </row>
    <row r="44" spans="1:7" x14ac:dyDescent="0.3">
      <c r="A44" s="18" t="s">
        <v>45</v>
      </c>
      <c r="B44" s="19">
        <v>3267.87</v>
      </c>
      <c r="C44" s="18">
        <v>0</v>
      </c>
      <c r="D44" s="18">
        <v>0</v>
      </c>
      <c r="E44" s="19">
        <v>4627.87</v>
      </c>
      <c r="F44" s="28">
        <f t="shared" si="0"/>
        <v>141.61732259851217</v>
      </c>
      <c r="G44" s="28"/>
    </row>
    <row r="45" spans="1:7" x14ac:dyDescent="0.3">
      <c r="A45" s="18" t="s">
        <v>121</v>
      </c>
      <c r="B45" s="19">
        <v>2209.2399999999998</v>
      </c>
      <c r="C45" s="18">
        <v>0</v>
      </c>
      <c r="D45" s="18">
        <v>0</v>
      </c>
      <c r="E45" s="19">
        <v>1960.18</v>
      </c>
      <c r="F45" s="28">
        <f t="shared" si="0"/>
        <v>88.726439861671906</v>
      </c>
      <c r="G45" s="28"/>
    </row>
    <row r="46" spans="1:7" x14ac:dyDescent="0.3">
      <c r="A46" s="18" t="s">
        <v>122</v>
      </c>
      <c r="B46" s="18">
        <v>0</v>
      </c>
      <c r="C46" s="18">
        <v>0</v>
      </c>
      <c r="D46" s="18">
        <v>0</v>
      </c>
      <c r="E46" s="18">
        <v>70.28</v>
      </c>
      <c r="F46" s="28"/>
      <c r="G46" s="28"/>
    </row>
    <row r="47" spans="1:7" x14ac:dyDescent="0.3">
      <c r="A47" s="18" t="s">
        <v>123</v>
      </c>
      <c r="B47" s="18">
        <v>106.18</v>
      </c>
      <c r="C47" s="18">
        <v>0</v>
      </c>
      <c r="D47" s="18">
        <v>0</v>
      </c>
      <c r="E47" s="18">
        <v>108.09</v>
      </c>
      <c r="F47" s="28">
        <f t="shared" si="0"/>
        <v>101.79883217178376</v>
      </c>
      <c r="G47" s="28"/>
    </row>
    <row r="48" spans="1:7" x14ac:dyDescent="0.3">
      <c r="A48" s="18" t="s">
        <v>124</v>
      </c>
      <c r="B48" s="18">
        <v>772.11</v>
      </c>
      <c r="C48" s="18">
        <v>0</v>
      </c>
      <c r="D48" s="18">
        <v>0</v>
      </c>
      <c r="E48" s="19">
        <v>1776.63</v>
      </c>
      <c r="F48" s="28">
        <f t="shared" si="0"/>
        <v>230.10063332944787</v>
      </c>
      <c r="G48" s="28"/>
    </row>
    <row r="49" spans="1:7" x14ac:dyDescent="0.3">
      <c r="A49" s="18" t="s">
        <v>125</v>
      </c>
      <c r="B49" s="18">
        <v>180.34</v>
      </c>
      <c r="C49" s="18">
        <v>0</v>
      </c>
      <c r="D49" s="18">
        <v>0</v>
      </c>
      <c r="E49" s="18">
        <v>712.69</v>
      </c>
      <c r="F49" s="28">
        <f t="shared" si="0"/>
        <v>395.19241432849066</v>
      </c>
      <c r="G49" s="28"/>
    </row>
    <row r="50" spans="1:7" x14ac:dyDescent="0.3">
      <c r="A50" s="18" t="s">
        <v>46</v>
      </c>
      <c r="B50" s="18">
        <v>697.52</v>
      </c>
      <c r="C50" s="19">
        <v>1226</v>
      </c>
      <c r="D50" s="19">
        <v>1100</v>
      </c>
      <c r="E50" s="18">
        <v>656.84</v>
      </c>
      <c r="F50" s="28">
        <f t="shared" si="0"/>
        <v>94.167909163894947</v>
      </c>
      <c r="G50" s="28">
        <f t="shared" si="1"/>
        <v>59.712727272727271</v>
      </c>
    </row>
    <row r="51" spans="1:7" x14ac:dyDescent="0.3">
      <c r="A51" s="18" t="s">
        <v>47</v>
      </c>
      <c r="B51" s="18">
        <v>697.52</v>
      </c>
      <c r="C51" s="18">
        <v>0</v>
      </c>
      <c r="D51" s="18">
        <v>0</v>
      </c>
      <c r="E51" s="18">
        <v>656.84</v>
      </c>
      <c r="F51" s="28">
        <f t="shared" si="0"/>
        <v>94.167909163894947</v>
      </c>
      <c r="G51" s="28"/>
    </row>
    <row r="52" spans="1:7" x14ac:dyDescent="0.3">
      <c r="A52" s="18" t="s">
        <v>126</v>
      </c>
      <c r="B52" s="18">
        <v>697.52</v>
      </c>
      <c r="C52" s="18">
        <v>0</v>
      </c>
      <c r="D52" s="18">
        <v>0</v>
      </c>
      <c r="E52" s="18">
        <v>656.84</v>
      </c>
      <c r="F52" s="28">
        <f t="shared" si="0"/>
        <v>94.167909163894947</v>
      </c>
      <c r="G52" s="28"/>
    </row>
    <row r="53" spans="1:7" x14ac:dyDescent="0.3">
      <c r="A53" s="18" t="s">
        <v>48</v>
      </c>
      <c r="B53" s="18"/>
      <c r="C53" s="19">
        <v>21500</v>
      </c>
      <c r="D53" s="19">
        <v>23000</v>
      </c>
      <c r="E53" s="18"/>
      <c r="F53" s="28"/>
      <c r="G53" s="28">
        <f t="shared" si="1"/>
        <v>0</v>
      </c>
    </row>
    <row r="54" spans="1:7" x14ac:dyDescent="0.3">
      <c r="A54" s="18" t="s">
        <v>90</v>
      </c>
      <c r="B54" s="18"/>
      <c r="C54" s="18"/>
      <c r="D54" s="19">
        <v>1200</v>
      </c>
      <c r="E54" s="19">
        <v>1058.17</v>
      </c>
      <c r="F54" s="28"/>
      <c r="G54" s="28">
        <f t="shared" si="1"/>
        <v>88.180833333333339</v>
      </c>
    </row>
    <row r="55" spans="1:7" x14ac:dyDescent="0.3">
      <c r="A55" s="18" t="s">
        <v>91</v>
      </c>
      <c r="B55" s="18">
        <v>0</v>
      </c>
      <c r="C55" s="18">
        <v>0</v>
      </c>
      <c r="D55" s="18">
        <v>0</v>
      </c>
      <c r="E55" s="19">
        <v>1058.17</v>
      </c>
      <c r="F55" s="28"/>
      <c r="G55" s="28"/>
    </row>
    <row r="56" spans="1:7" x14ac:dyDescent="0.3">
      <c r="A56" s="18" t="s">
        <v>135</v>
      </c>
      <c r="B56" s="18">
        <v>0</v>
      </c>
      <c r="C56" s="18">
        <v>0</v>
      </c>
      <c r="D56" s="18">
        <v>0</v>
      </c>
      <c r="E56" s="19">
        <v>1058.17</v>
      </c>
      <c r="F56" s="28"/>
      <c r="G56" s="28"/>
    </row>
    <row r="57" spans="1:7" x14ac:dyDescent="0.3">
      <c r="A57" s="18" t="s">
        <v>50</v>
      </c>
      <c r="B57" s="19">
        <v>47455.74</v>
      </c>
      <c r="C57" s="19">
        <v>35000</v>
      </c>
      <c r="D57" s="19">
        <v>38000</v>
      </c>
      <c r="E57" s="19">
        <v>1061.78</v>
      </c>
      <c r="F57" s="28">
        <f t="shared" si="0"/>
        <v>2.2374111119118569</v>
      </c>
      <c r="G57" s="28">
        <f t="shared" si="1"/>
        <v>2.7941578947368422</v>
      </c>
    </row>
    <row r="58" spans="1:7" x14ac:dyDescent="0.3">
      <c r="A58" s="18" t="s">
        <v>51</v>
      </c>
      <c r="B58" s="18"/>
      <c r="C58" s="19">
        <v>35000</v>
      </c>
      <c r="D58" s="19">
        <v>38000</v>
      </c>
      <c r="E58" s="19">
        <v>1061.78</v>
      </c>
      <c r="F58" s="28"/>
      <c r="G58" s="28">
        <f t="shared" si="1"/>
        <v>2.7941578947368422</v>
      </c>
    </row>
    <row r="59" spans="1:7" x14ac:dyDescent="0.3">
      <c r="A59" s="18" t="s">
        <v>52</v>
      </c>
      <c r="B59" s="18">
        <v>0</v>
      </c>
      <c r="C59" s="18">
        <v>0</v>
      </c>
      <c r="D59" s="18">
        <v>0</v>
      </c>
      <c r="E59" s="19">
        <v>1061.78</v>
      </c>
      <c r="F59" s="28"/>
      <c r="G59" s="28"/>
    </row>
    <row r="60" spans="1:7" x14ac:dyDescent="0.3">
      <c r="A60" s="18" t="s">
        <v>137</v>
      </c>
      <c r="B60" s="18">
        <v>0</v>
      </c>
      <c r="C60" s="18">
        <v>0</v>
      </c>
      <c r="D60" s="18">
        <v>0</v>
      </c>
      <c r="E60" s="19">
        <v>1061.78</v>
      </c>
      <c r="F60" s="28"/>
      <c r="G60" s="28"/>
    </row>
    <row r="61" spans="1:7" x14ac:dyDescent="0.3">
      <c r="A61" s="18" t="s">
        <v>54</v>
      </c>
      <c r="B61" s="19">
        <v>47455.74</v>
      </c>
      <c r="C61" s="18"/>
      <c r="D61" s="18"/>
      <c r="E61" s="18"/>
      <c r="F61" s="28">
        <f t="shared" si="0"/>
        <v>0</v>
      </c>
      <c r="G61" s="28"/>
    </row>
    <row r="62" spans="1:7" x14ac:dyDescent="0.3">
      <c r="A62" s="18" t="s">
        <v>55</v>
      </c>
      <c r="B62" s="19">
        <v>47455.74</v>
      </c>
      <c r="C62" s="18">
        <v>0</v>
      </c>
      <c r="D62" s="18">
        <v>0</v>
      </c>
      <c r="E62" s="18">
        <v>0</v>
      </c>
      <c r="F62" s="28">
        <f t="shared" si="0"/>
        <v>0</v>
      </c>
      <c r="G62" s="28"/>
    </row>
    <row r="63" spans="1:7" x14ac:dyDescent="0.3">
      <c r="A63" s="18" t="s">
        <v>127</v>
      </c>
      <c r="B63" s="19">
        <v>47455.74</v>
      </c>
      <c r="C63" s="18">
        <v>0</v>
      </c>
      <c r="D63" s="18">
        <v>0</v>
      </c>
      <c r="E63" s="18">
        <v>0</v>
      </c>
      <c r="F63" s="28">
        <f t="shared" si="0"/>
        <v>0</v>
      </c>
      <c r="G63" s="28"/>
    </row>
    <row r="64" spans="1:7" x14ac:dyDescent="0.3">
      <c r="A64" s="18" t="s">
        <v>141</v>
      </c>
      <c r="B64" s="19">
        <v>64793</v>
      </c>
      <c r="C64" s="19">
        <v>172580</v>
      </c>
      <c r="D64" s="19">
        <v>138250</v>
      </c>
      <c r="E64" s="19">
        <v>61861.78</v>
      </c>
      <c r="F64" s="28">
        <f t="shared" si="0"/>
        <v>95.476023644529491</v>
      </c>
      <c r="G64" s="28">
        <f t="shared" si="1"/>
        <v>44.746314647377936</v>
      </c>
    </row>
    <row r="65" spans="1:7" x14ac:dyDescent="0.3">
      <c r="A65" s="18" t="s">
        <v>36</v>
      </c>
      <c r="B65" s="19">
        <v>58928.69</v>
      </c>
      <c r="C65" s="19">
        <v>160080</v>
      </c>
      <c r="D65" s="19">
        <v>121650</v>
      </c>
      <c r="E65" s="19">
        <v>56912.6</v>
      </c>
      <c r="F65" s="28">
        <f t="shared" si="0"/>
        <v>96.578763247579403</v>
      </c>
      <c r="G65" s="28">
        <f t="shared" si="1"/>
        <v>46.78388820386354</v>
      </c>
    </row>
    <row r="66" spans="1:7" x14ac:dyDescent="0.3">
      <c r="A66" s="18" t="s">
        <v>37</v>
      </c>
      <c r="B66" s="19">
        <v>13548.19</v>
      </c>
      <c r="C66" s="19">
        <v>40960</v>
      </c>
      <c r="D66" s="19">
        <v>52650</v>
      </c>
      <c r="E66" s="19">
        <v>20317.5</v>
      </c>
      <c r="F66" s="28">
        <f t="shared" si="0"/>
        <v>149.96468162905893</v>
      </c>
      <c r="G66" s="28">
        <f t="shared" si="1"/>
        <v>38.589743589743591</v>
      </c>
    </row>
    <row r="67" spans="1:7" x14ac:dyDescent="0.3">
      <c r="A67" s="18" t="s">
        <v>38</v>
      </c>
      <c r="B67" s="19">
        <v>12119.41</v>
      </c>
      <c r="C67" s="18">
        <v>0</v>
      </c>
      <c r="D67" s="18">
        <v>0</v>
      </c>
      <c r="E67" s="19">
        <v>16664.93</v>
      </c>
      <c r="F67" s="28">
        <f t="shared" si="0"/>
        <v>137.5061162218293</v>
      </c>
      <c r="G67" s="28"/>
    </row>
    <row r="68" spans="1:7" x14ac:dyDescent="0.3">
      <c r="A68" s="18" t="s">
        <v>99</v>
      </c>
      <c r="B68" s="19">
        <v>12119.41</v>
      </c>
      <c r="C68" s="18">
        <v>0</v>
      </c>
      <c r="D68" s="18">
        <v>0</v>
      </c>
      <c r="E68" s="19">
        <v>16664.93</v>
      </c>
      <c r="F68" s="28">
        <f t="shared" si="0"/>
        <v>137.5061162218293</v>
      </c>
      <c r="G68" s="28"/>
    </row>
    <row r="69" spans="1:7" x14ac:dyDescent="0.3">
      <c r="A69" s="18" t="s">
        <v>39</v>
      </c>
      <c r="B69" s="18">
        <v>517.62</v>
      </c>
      <c r="C69" s="18">
        <v>0</v>
      </c>
      <c r="D69" s="18">
        <v>0</v>
      </c>
      <c r="E69" s="19">
        <v>1341.35</v>
      </c>
      <c r="F69" s="28">
        <f t="shared" si="0"/>
        <v>259.13797766701441</v>
      </c>
      <c r="G69" s="28"/>
    </row>
    <row r="70" spans="1:7" x14ac:dyDescent="0.3">
      <c r="A70" s="18" t="s">
        <v>100</v>
      </c>
      <c r="B70" s="18">
        <v>517.62</v>
      </c>
      <c r="C70" s="18">
        <v>0</v>
      </c>
      <c r="D70" s="18">
        <v>0</v>
      </c>
      <c r="E70" s="19">
        <v>1341.35</v>
      </c>
      <c r="F70" s="28">
        <f t="shared" si="0"/>
        <v>259.13797766701441</v>
      </c>
      <c r="G70" s="28"/>
    </row>
    <row r="71" spans="1:7" x14ac:dyDescent="0.3">
      <c r="A71" s="18" t="s">
        <v>40</v>
      </c>
      <c r="B71" s="18">
        <v>911.16</v>
      </c>
      <c r="C71" s="18">
        <v>0</v>
      </c>
      <c r="D71" s="18">
        <v>0</v>
      </c>
      <c r="E71" s="19">
        <v>2311.2199999999998</v>
      </c>
      <c r="F71" s="28">
        <f t="shared" si="0"/>
        <v>253.65687694806618</v>
      </c>
      <c r="G71" s="28"/>
    </row>
    <row r="72" spans="1:7" x14ac:dyDescent="0.3">
      <c r="A72" s="18" t="s">
        <v>101</v>
      </c>
      <c r="B72" s="18">
        <v>911.16</v>
      </c>
      <c r="C72" s="18">
        <v>0</v>
      </c>
      <c r="D72" s="18">
        <v>0</v>
      </c>
      <c r="E72" s="19">
        <v>2311.2199999999998</v>
      </c>
      <c r="F72" s="28">
        <f t="shared" si="0"/>
        <v>253.65687694806618</v>
      </c>
      <c r="G72" s="28"/>
    </row>
    <row r="73" spans="1:7" x14ac:dyDescent="0.3">
      <c r="A73" s="18" t="s">
        <v>41</v>
      </c>
      <c r="B73" s="19">
        <v>45380.5</v>
      </c>
      <c r="C73" s="19">
        <v>119020</v>
      </c>
      <c r="D73" s="19">
        <v>68900</v>
      </c>
      <c r="E73" s="19">
        <v>36595.1</v>
      </c>
      <c r="F73" s="28">
        <f t="shared" si="0"/>
        <v>80.640583510538661</v>
      </c>
      <c r="G73" s="28">
        <f t="shared" si="1"/>
        <v>53.113352685050799</v>
      </c>
    </row>
    <row r="74" spans="1:7" x14ac:dyDescent="0.3">
      <c r="A74" s="18" t="s">
        <v>42</v>
      </c>
      <c r="B74" s="19">
        <v>3387.33</v>
      </c>
      <c r="C74" s="18">
        <v>0</v>
      </c>
      <c r="D74" s="18">
        <v>0</v>
      </c>
      <c r="E74" s="19">
        <v>2800.5</v>
      </c>
      <c r="F74" s="28">
        <f t="shared" si="0"/>
        <v>82.675735756480776</v>
      </c>
      <c r="G74" s="28"/>
    </row>
    <row r="75" spans="1:7" x14ac:dyDescent="0.3">
      <c r="A75" s="18" t="s">
        <v>102</v>
      </c>
      <c r="B75" s="19">
        <v>2429.39</v>
      </c>
      <c r="C75" s="18">
        <v>0</v>
      </c>
      <c r="D75" s="18">
        <v>0</v>
      </c>
      <c r="E75" s="18">
        <v>939.45</v>
      </c>
      <c r="F75" s="28">
        <f t="shared" ref="F75:F103" si="2">E75/B75*100</f>
        <v>38.670201161608475</v>
      </c>
      <c r="G75" s="28"/>
    </row>
    <row r="76" spans="1:7" x14ac:dyDescent="0.3">
      <c r="A76" s="18" t="s">
        <v>103</v>
      </c>
      <c r="B76" s="18">
        <v>815.8</v>
      </c>
      <c r="C76" s="18">
        <v>0</v>
      </c>
      <c r="D76" s="18">
        <v>0</v>
      </c>
      <c r="E76" s="19">
        <v>1045.8800000000001</v>
      </c>
      <c r="F76" s="28">
        <f t="shared" si="2"/>
        <v>128.20299092914934</v>
      </c>
      <c r="G76" s="28"/>
    </row>
    <row r="77" spans="1:7" x14ac:dyDescent="0.3">
      <c r="A77" s="18" t="s">
        <v>104</v>
      </c>
      <c r="B77" s="18">
        <v>66.36</v>
      </c>
      <c r="C77" s="18">
        <v>0</v>
      </c>
      <c r="D77" s="18">
        <v>0</v>
      </c>
      <c r="E77" s="18">
        <v>189.58</v>
      </c>
      <c r="F77" s="28">
        <f t="shared" si="2"/>
        <v>285.68414707655216</v>
      </c>
      <c r="G77" s="28"/>
    </row>
    <row r="78" spans="1:7" x14ac:dyDescent="0.3">
      <c r="A78" s="18" t="s">
        <v>105</v>
      </c>
      <c r="B78" s="18">
        <v>75.78</v>
      </c>
      <c r="C78" s="18">
        <v>0</v>
      </c>
      <c r="D78" s="18">
        <v>0</v>
      </c>
      <c r="E78" s="18">
        <v>625.59</v>
      </c>
      <c r="F78" s="28">
        <f t="shared" si="2"/>
        <v>825.5344418052257</v>
      </c>
      <c r="G78" s="28"/>
    </row>
    <row r="79" spans="1:7" x14ac:dyDescent="0.3">
      <c r="A79" s="18" t="s">
        <v>43</v>
      </c>
      <c r="B79" s="19">
        <v>38843.39</v>
      </c>
      <c r="C79" s="18">
        <v>0</v>
      </c>
      <c r="D79" s="18">
        <v>0</v>
      </c>
      <c r="E79" s="19">
        <v>21406.87</v>
      </c>
      <c r="F79" s="28">
        <f t="shared" si="2"/>
        <v>55.110715104938059</v>
      </c>
      <c r="G79" s="28"/>
    </row>
    <row r="80" spans="1:7" x14ac:dyDescent="0.3">
      <c r="A80" s="18" t="s">
        <v>106</v>
      </c>
      <c r="B80" s="18">
        <v>414.87</v>
      </c>
      <c r="C80" s="18">
        <v>0</v>
      </c>
      <c r="D80" s="18">
        <v>0</v>
      </c>
      <c r="E80" s="19">
        <v>1532.15</v>
      </c>
      <c r="F80" s="28">
        <f t="shared" si="2"/>
        <v>369.30845807120301</v>
      </c>
      <c r="G80" s="28"/>
    </row>
    <row r="81" spans="1:7" x14ac:dyDescent="0.3">
      <c r="A81" s="18" t="s">
        <v>107</v>
      </c>
      <c r="B81" s="19">
        <v>36097.25</v>
      </c>
      <c r="C81" s="18">
        <v>0</v>
      </c>
      <c r="D81" s="18">
        <v>0</v>
      </c>
      <c r="E81" s="19">
        <v>17837.45</v>
      </c>
      <c r="F81" s="28">
        <f t="shared" si="2"/>
        <v>49.414983135834447</v>
      </c>
      <c r="G81" s="28"/>
    </row>
    <row r="82" spans="1:7" x14ac:dyDescent="0.3">
      <c r="A82" s="18" t="s">
        <v>108</v>
      </c>
      <c r="B82" s="18">
        <v>540.17999999999995</v>
      </c>
      <c r="C82" s="18">
        <v>0</v>
      </c>
      <c r="D82" s="18">
        <v>0</v>
      </c>
      <c r="E82" s="18">
        <v>411.15</v>
      </c>
      <c r="F82" s="28">
        <f t="shared" si="2"/>
        <v>76.113517716316778</v>
      </c>
      <c r="G82" s="28"/>
    </row>
    <row r="83" spans="1:7" x14ac:dyDescent="0.3">
      <c r="A83" s="18" t="s">
        <v>110</v>
      </c>
      <c r="B83" s="19">
        <v>1791.09</v>
      </c>
      <c r="C83" s="18">
        <v>0</v>
      </c>
      <c r="D83" s="18">
        <v>0</v>
      </c>
      <c r="E83" s="18">
        <v>706.68</v>
      </c>
      <c r="F83" s="28">
        <f t="shared" si="2"/>
        <v>39.455303753580225</v>
      </c>
      <c r="G83" s="28"/>
    </row>
    <row r="84" spans="1:7" x14ac:dyDescent="0.3">
      <c r="A84" s="18" t="s">
        <v>111</v>
      </c>
      <c r="B84" s="18">
        <v>0</v>
      </c>
      <c r="C84" s="18">
        <v>0</v>
      </c>
      <c r="D84" s="18">
        <v>0</v>
      </c>
      <c r="E84" s="18">
        <v>919.44</v>
      </c>
      <c r="F84" s="28"/>
      <c r="G84" s="28"/>
    </row>
    <row r="85" spans="1:7" x14ac:dyDescent="0.3">
      <c r="A85" s="18" t="s">
        <v>44</v>
      </c>
      <c r="B85" s="19">
        <v>2565.27</v>
      </c>
      <c r="C85" s="18">
        <v>0</v>
      </c>
      <c r="D85" s="18">
        <v>0</v>
      </c>
      <c r="E85" s="19">
        <v>6024.74</v>
      </c>
      <c r="F85" s="28">
        <f t="shared" si="2"/>
        <v>234.85792918484213</v>
      </c>
      <c r="G85" s="28"/>
    </row>
    <row r="86" spans="1:7" x14ac:dyDescent="0.3">
      <c r="A86" s="18" t="s">
        <v>112</v>
      </c>
      <c r="B86" s="19">
        <v>1101.5999999999999</v>
      </c>
      <c r="C86" s="18">
        <v>0</v>
      </c>
      <c r="D86" s="18">
        <v>0</v>
      </c>
      <c r="E86" s="19">
        <v>2420</v>
      </c>
      <c r="F86" s="28">
        <f t="shared" si="2"/>
        <v>219.68046477850402</v>
      </c>
      <c r="G86" s="28"/>
    </row>
    <row r="87" spans="1:7" x14ac:dyDescent="0.3">
      <c r="A87" s="18" t="s">
        <v>116</v>
      </c>
      <c r="B87" s="18">
        <v>0</v>
      </c>
      <c r="C87" s="18">
        <v>0</v>
      </c>
      <c r="D87" s="18">
        <v>0</v>
      </c>
      <c r="E87" s="19">
        <v>1202.07</v>
      </c>
      <c r="F87" s="28"/>
      <c r="G87" s="28"/>
    </row>
    <row r="88" spans="1:7" x14ac:dyDescent="0.3">
      <c r="A88" s="18" t="s">
        <v>118</v>
      </c>
      <c r="B88" s="18">
        <v>521.74</v>
      </c>
      <c r="C88" s="18">
        <v>0</v>
      </c>
      <c r="D88" s="18">
        <v>0</v>
      </c>
      <c r="E88" s="18">
        <v>0</v>
      </c>
      <c r="F88" s="28">
        <f t="shared" si="2"/>
        <v>0</v>
      </c>
      <c r="G88" s="28"/>
    </row>
    <row r="89" spans="1:7" x14ac:dyDescent="0.3">
      <c r="A89" s="18" t="s">
        <v>120</v>
      </c>
      <c r="B89" s="18">
        <v>941.93</v>
      </c>
      <c r="C89" s="18">
        <v>0</v>
      </c>
      <c r="D89" s="18">
        <v>0</v>
      </c>
      <c r="E89" s="19">
        <v>2402.67</v>
      </c>
      <c r="F89" s="28">
        <f t="shared" si="2"/>
        <v>255.07946450373171</v>
      </c>
      <c r="G89" s="28"/>
    </row>
    <row r="90" spans="1:7" x14ac:dyDescent="0.3">
      <c r="A90" s="18" t="s">
        <v>45</v>
      </c>
      <c r="B90" s="18">
        <v>584.51</v>
      </c>
      <c r="C90" s="18">
        <v>0</v>
      </c>
      <c r="D90" s="18">
        <v>0</v>
      </c>
      <c r="E90" s="19">
        <v>6362.99</v>
      </c>
      <c r="F90" s="28">
        <f t="shared" si="2"/>
        <v>1088.6024191202887</v>
      </c>
      <c r="G90" s="28"/>
    </row>
    <row r="91" spans="1:7" x14ac:dyDescent="0.3">
      <c r="A91" s="18" t="s">
        <v>122</v>
      </c>
      <c r="B91" s="18">
        <v>306.58999999999997</v>
      </c>
      <c r="C91" s="18">
        <v>0</v>
      </c>
      <c r="D91" s="18">
        <v>0</v>
      </c>
      <c r="E91" s="19">
        <v>4144.16</v>
      </c>
      <c r="F91" s="28">
        <f t="shared" si="2"/>
        <v>1351.6944453504682</v>
      </c>
      <c r="G91" s="28"/>
    </row>
    <row r="92" spans="1:7" x14ac:dyDescent="0.3">
      <c r="A92" s="18" t="s">
        <v>123</v>
      </c>
      <c r="B92" s="18">
        <v>13.27</v>
      </c>
      <c r="C92" s="18">
        <v>0</v>
      </c>
      <c r="D92" s="18">
        <v>0</v>
      </c>
      <c r="E92" s="18">
        <v>193.27</v>
      </c>
      <c r="F92" s="28">
        <f t="shared" si="2"/>
        <v>1456.4431047475512</v>
      </c>
      <c r="G92" s="28"/>
    </row>
    <row r="93" spans="1:7" x14ac:dyDescent="0.3">
      <c r="A93" s="18" t="s">
        <v>124</v>
      </c>
      <c r="B93" s="18">
        <v>0</v>
      </c>
      <c r="C93" s="18">
        <v>0</v>
      </c>
      <c r="D93" s="18">
        <v>0</v>
      </c>
      <c r="E93" s="18">
        <v>82.29</v>
      </c>
      <c r="F93" s="28"/>
      <c r="G93" s="28"/>
    </row>
    <row r="94" spans="1:7" x14ac:dyDescent="0.3">
      <c r="A94" s="18" t="s">
        <v>125</v>
      </c>
      <c r="B94" s="18">
        <v>264.64999999999998</v>
      </c>
      <c r="C94" s="18">
        <v>0</v>
      </c>
      <c r="D94" s="18">
        <v>0</v>
      </c>
      <c r="E94" s="19">
        <v>1943.27</v>
      </c>
      <c r="F94" s="28">
        <f t="shared" si="2"/>
        <v>734.27923672775364</v>
      </c>
      <c r="G94" s="28"/>
    </row>
    <row r="95" spans="1:7" x14ac:dyDescent="0.3">
      <c r="A95" s="18" t="s">
        <v>46</v>
      </c>
      <c r="B95" s="18"/>
      <c r="C95" s="18">
        <v>100</v>
      </c>
      <c r="D95" s="18">
        <v>100</v>
      </c>
      <c r="E95" s="18"/>
      <c r="F95" s="28"/>
      <c r="G95" s="28">
        <f t="shared" ref="G95:G97" si="3">E95/D95*100</f>
        <v>0</v>
      </c>
    </row>
    <row r="96" spans="1:7" x14ac:dyDescent="0.3">
      <c r="A96" s="18" t="s">
        <v>50</v>
      </c>
      <c r="B96" s="19">
        <v>5864.31</v>
      </c>
      <c r="C96" s="19">
        <v>12500</v>
      </c>
      <c r="D96" s="19">
        <v>16600</v>
      </c>
      <c r="E96" s="19">
        <v>4949.18</v>
      </c>
      <c r="F96" s="28">
        <f t="shared" si="2"/>
        <v>84.394924552078592</v>
      </c>
      <c r="G96" s="28">
        <f t="shared" si="3"/>
        <v>29.81433734939759</v>
      </c>
    </row>
    <row r="97" spans="1:7" x14ac:dyDescent="0.3">
      <c r="A97" s="18" t="s">
        <v>51</v>
      </c>
      <c r="B97" s="19">
        <v>5864.31</v>
      </c>
      <c r="C97" s="19">
        <v>12500</v>
      </c>
      <c r="D97" s="19">
        <v>16600</v>
      </c>
      <c r="E97" s="19">
        <v>4949.18</v>
      </c>
      <c r="F97" s="28">
        <f t="shared" si="2"/>
        <v>84.394924552078592</v>
      </c>
      <c r="G97" s="28">
        <f t="shared" si="3"/>
        <v>29.81433734939759</v>
      </c>
    </row>
    <row r="98" spans="1:7" x14ac:dyDescent="0.3">
      <c r="A98" s="18" t="s">
        <v>52</v>
      </c>
      <c r="B98" s="19">
        <v>5345.69</v>
      </c>
      <c r="C98" s="18">
        <v>0</v>
      </c>
      <c r="D98" s="18">
        <v>0</v>
      </c>
      <c r="E98" s="19">
        <v>4845.18</v>
      </c>
      <c r="F98" s="28">
        <f t="shared" si="2"/>
        <v>90.637130099201428</v>
      </c>
      <c r="G98" s="28"/>
    </row>
    <row r="99" spans="1:7" x14ac:dyDescent="0.3">
      <c r="A99" s="18" t="s">
        <v>136</v>
      </c>
      <c r="B99" s="19">
        <v>1616.03</v>
      </c>
      <c r="C99" s="18">
        <v>0</v>
      </c>
      <c r="D99" s="18">
        <v>0</v>
      </c>
      <c r="E99" s="19">
        <v>1111.96</v>
      </c>
      <c r="F99" s="28">
        <f t="shared" si="2"/>
        <v>68.808128561969767</v>
      </c>
      <c r="G99" s="28"/>
    </row>
    <row r="100" spans="1:7" x14ac:dyDescent="0.3">
      <c r="A100" s="18" t="s">
        <v>137</v>
      </c>
      <c r="B100" s="19">
        <v>3729.66</v>
      </c>
      <c r="C100" s="18">
        <v>0</v>
      </c>
      <c r="D100" s="18">
        <v>0</v>
      </c>
      <c r="E100" s="18">
        <v>333.22</v>
      </c>
      <c r="F100" s="28">
        <f t="shared" si="2"/>
        <v>8.9343264533496356</v>
      </c>
      <c r="G100" s="28"/>
    </row>
    <row r="101" spans="1:7" x14ac:dyDescent="0.3">
      <c r="A101" s="18" t="s">
        <v>138</v>
      </c>
      <c r="B101" s="18">
        <v>0</v>
      </c>
      <c r="C101" s="18">
        <v>0</v>
      </c>
      <c r="D101" s="18">
        <v>0</v>
      </c>
      <c r="E101" s="19">
        <v>3400</v>
      </c>
      <c r="F101" s="28"/>
      <c r="G101" s="28"/>
    </row>
    <row r="102" spans="1:7" x14ac:dyDescent="0.3">
      <c r="A102" s="18" t="s">
        <v>53</v>
      </c>
      <c r="B102" s="18">
        <v>518.62</v>
      </c>
      <c r="C102" s="18">
        <v>0</v>
      </c>
      <c r="D102" s="18">
        <v>0</v>
      </c>
      <c r="E102" s="18">
        <v>104</v>
      </c>
      <c r="F102" s="28">
        <f t="shared" si="2"/>
        <v>20.053218155875207</v>
      </c>
      <c r="G102" s="28"/>
    </row>
    <row r="103" spans="1:7" x14ac:dyDescent="0.3">
      <c r="A103" s="18" t="s">
        <v>139</v>
      </c>
      <c r="B103" s="18">
        <v>518.62</v>
      </c>
      <c r="C103" s="18">
        <v>0</v>
      </c>
      <c r="D103" s="18">
        <v>0</v>
      </c>
      <c r="E103" s="18">
        <v>104</v>
      </c>
      <c r="F103" s="28">
        <f t="shared" si="2"/>
        <v>20.053218155875207</v>
      </c>
      <c r="G103" s="28"/>
    </row>
  </sheetData>
  <mergeCells count="4">
    <mergeCell ref="A1:G1"/>
    <mergeCell ref="A3:G3"/>
    <mergeCell ref="A5:G5"/>
    <mergeCell ref="A7:G7"/>
  </mergeCells>
  <pageMargins left="0.7" right="0.7" top="0.75" bottom="0.75" header="0.3" footer="0.3"/>
  <pageSetup paperSize="9" scale="85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9"/>
  <sheetViews>
    <sheetView workbookViewId="0">
      <selection activeCell="C7" sqref="C7"/>
    </sheetView>
  </sheetViews>
  <sheetFormatPr defaultRowHeight="14.4" x14ac:dyDescent="0.3"/>
  <cols>
    <col min="1" max="1" width="7.44140625" bestFit="1" customWidth="1"/>
    <col min="2" max="4" width="25.33203125" customWidth="1"/>
    <col min="6" max="6" width="20.5546875" customWidth="1"/>
    <col min="7" max="7" width="11" customWidth="1"/>
    <col min="8" max="8" width="10.6640625" customWidth="1"/>
  </cols>
  <sheetData>
    <row r="1" spans="1:8" ht="42" customHeight="1" x14ac:dyDescent="0.3">
      <c r="A1" s="70" t="s">
        <v>88</v>
      </c>
      <c r="B1" s="70"/>
      <c r="C1" s="70"/>
      <c r="D1" s="70"/>
      <c r="E1" s="70"/>
      <c r="F1" s="70"/>
      <c r="G1" s="70"/>
      <c r="H1" s="70"/>
    </row>
    <row r="2" spans="1:8" ht="18" customHeight="1" x14ac:dyDescent="0.3">
      <c r="A2" s="1"/>
      <c r="B2" s="1"/>
      <c r="C2" s="1"/>
      <c r="D2" s="1"/>
    </row>
    <row r="3" spans="1:8" ht="15.75" customHeight="1" x14ac:dyDescent="0.3">
      <c r="A3" s="70" t="s">
        <v>16</v>
      </c>
      <c r="B3" s="70"/>
      <c r="C3" s="70"/>
      <c r="D3" s="70"/>
      <c r="E3" s="70"/>
      <c r="F3" s="70"/>
      <c r="G3" s="70"/>
      <c r="H3" s="70"/>
    </row>
    <row r="4" spans="1:8" ht="17.399999999999999" x14ac:dyDescent="0.3">
      <c r="A4" s="1"/>
      <c r="B4" s="1"/>
      <c r="C4" s="1"/>
      <c r="D4" s="1"/>
    </row>
    <row r="5" spans="1:8" ht="18" customHeight="1" x14ac:dyDescent="0.3">
      <c r="A5" s="70" t="s">
        <v>12</v>
      </c>
      <c r="B5" s="70"/>
      <c r="C5" s="70"/>
      <c r="D5" s="70"/>
      <c r="E5" s="70"/>
      <c r="F5" s="70"/>
      <c r="G5" s="70"/>
      <c r="H5" s="70"/>
    </row>
    <row r="6" spans="1:8" ht="17.399999999999999" x14ac:dyDescent="0.3">
      <c r="A6" s="1"/>
      <c r="B6" s="1"/>
      <c r="C6" s="1"/>
      <c r="D6" s="1"/>
    </row>
    <row r="7" spans="1:8" ht="36.75" customHeight="1" x14ac:dyDescent="0.3">
      <c r="A7" s="22" t="s">
        <v>11</v>
      </c>
      <c r="B7" s="21" t="s">
        <v>75</v>
      </c>
      <c r="C7" s="14" t="s">
        <v>146</v>
      </c>
      <c r="D7" s="21" t="s">
        <v>92</v>
      </c>
      <c r="E7" s="21" t="s">
        <v>93</v>
      </c>
      <c r="F7" s="26" t="s">
        <v>94</v>
      </c>
      <c r="G7" s="27" t="s">
        <v>95</v>
      </c>
      <c r="H7" s="27" t="s">
        <v>96</v>
      </c>
    </row>
    <row r="8" spans="1:8" ht="26.4" x14ac:dyDescent="0.3">
      <c r="A8" s="23">
        <v>8</v>
      </c>
      <c r="B8" s="23" t="s">
        <v>13</v>
      </c>
      <c r="C8" s="12">
        <v>0</v>
      </c>
      <c r="D8" s="12">
        <v>0</v>
      </c>
      <c r="E8" s="28">
        <v>0</v>
      </c>
      <c r="F8" s="28">
        <v>0</v>
      </c>
      <c r="G8" s="28">
        <v>0</v>
      </c>
      <c r="H8" s="28">
        <v>0</v>
      </c>
    </row>
    <row r="9" spans="1:8" ht="26.4" x14ac:dyDescent="0.3">
      <c r="A9" s="24">
        <v>5</v>
      </c>
      <c r="B9" s="25" t="s">
        <v>14</v>
      </c>
      <c r="C9" s="12">
        <v>0</v>
      </c>
      <c r="D9" s="12">
        <v>0</v>
      </c>
      <c r="E9" s="28">
        <v>0</v>
      </c>
      <c r="F9" s="28">
        <v>0</v>
      </c>
      <c r="G9" s="28">
        <v>0</v>
      </c>
      <c r="H9" s="28">
        <v>0</v>
      </c>
    </row>
  </sheetData>
  <mergeCells count="3">
    <mergeCell ref="A5:H5"/>
    <mergeCell ref="A3:H3"/>
    <mergeCell ref="A1:H1"/>
  </mergeCells>
  <pageMargins left="0.7" right="0.7" top="0.75" bottom="0.75" header="0.3" footer="0.3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05"/>
  <sheetViews>
    <sheetView tabSelected="1" topLeftCell="A137" workbookViewId="0">
      <selection activeCell="F199" sqref="F199"/>
    </sheetView>
  </sheetViews>
  <sheetFormatPr defaultRowHeight="14.4" x14ac:dyDescent="0.3"/>
  <cols>
    <col min="1" max="1" width="61.5546875" customWidth="1"/>
    <col min="2" max="2" width="20" customWidth="1"/>
    <col min="3" max="3" width="13.6640625" customWidth="1"/>
    <col min="4" max="4" width="13.109375" customWidth="1"/>
    <col min="5" max="5" width="18.109375" customWidth="1"/>
    <col min="6" max="7" width="11.6640625" customWidth="1"/>
  </cols>
  <sheetData>
    <row r="1" spans="1:7" ht="27.75" customHeight="1" x14ac:dyDescent="0.3">
      <c r="A1" s="70" t="str">
        <f>'Rashodi prema ek.klas i izvoru'!$A$1</f>
        <v>POLUGODIŠNJI IZVJEŠTAJ O IZVRŠENJU OSNOVNE ŠKOLE IVANE BRLIĆ-MAŽURANIĆ OGULIN ZA 2023. GODINU</v>
      </c>
      <c r="B1" s="70"/>
      <c r="C1" s="70"/>
      <c r="D1" s="70"/>
      <c r="E1" s="70"/>
      <c r="F1" s="70"/>
      <c r="G1" s="70"/>
    </row>
    <row r="2" spans="1:7" ht="3" hidden="1" customHeight="1" x14ac:dyDescent="0.3">
      <c r="A2" s="1"/>
      <c r="B2" s="1"/>
      <c r="C2" s="1"/>
      <c r="D2" s="1"/>
    </row>
    <row r="3" spans="1:7" ht="18" customHeight="1" x14ac:dyDescent="0.3">
      <c r="A3" s="70" t="s">
        <v>15</v>
      </c>
      <c r="B3" s="70"/>
      <c r="C3" s="70"/>
      <c r="D3" s="70"/>
      <c r="E3" s="70"/>
      <c r="F3" s="70"/>
      <c r="G3" s="70"/>
    </row>
    <row r="4" spans="1:7" ht="9" customHeight="1" x14ac:dyDescent="0.3">
      <c r="A4" s="1"/>
      <c r="B4" s="1"/>
      <c r="C4" s="1"/>
      <c r="D4" s="1"/>
    </row>
    <row r="5" spans="1:7" ht="33" customHeight="1" x14ac:dyDescent="0.3">
      <c r="A5" s="21" t="s">
        <v>75</v>
      </c>
      <c r="B5" s="14" t="s">
        <v>146</v>
      </c>
      <c r="C5" s="21" t="s">
        <v>92</v>
      </c>
      <c r="D5" s="21" t="s">
        <v>93</v>
      </c>
      <c r="E5" s="26" t="s">
        <v>94</v>
      </c>
      <c r="F5" s="27" t="s">
        <v>95</v>
      </c>
      <c r="G5" s="27" t="s">
        <v>96</v>
      </c>
    </row>
    <row r="6" spans="1:7" x14ac:dyDescent="0.3">
      <c r="A6" s="18" t="s">
        <v>142</v>
      </c>
      <c r="B6" s="19">
        <v>990274.05</v>
      </c>
      <c r="C6" s="19">
        <v>2155706</v>
      </c>
      <c r="D6" s="19">
        <v>2232578</v>
      </c>
      <c r="E6" s="19">
        <v>1041322.22</v>
      </c>
      <c r="F6" s="28">
        <f>E6/B6*100</f>
        <v>105.15495382313614</v>
      </c>
      <c r="G6" s="28">
        <f>E6/D6*100</f>
        <v>46.642142850104229</v>
      </c>
    </row>
    <row r="7" spans="1:7" x14ac:dyDescent="0.3">
      <c r="A7" s="18" t="s">
        <v>76</v>
      </c>
      <c r="B7" s="19">
        <v>990274.05</v>
      </c>
      <c r="C7" s="19">
        <v>2155706</v>
      </c>
      <c r="D7" s="19">
        <v>2232578</v>
      </c>
      <c r="E7" s="19">
        <v>1041322.22</v>
      </c>
      <c r="F7" s="28">
        <f t="shared" ref="F7:F70" si="0">E7/B7*100</f>
        <v>105.15495382313614</v>
      </c>
      <c r="G7" s="28">
        <f t="shared" ref="G7:G70" si="1">E7/D7*100</f>
        <v>46.642142850104229</v>
      </c>
    </row>
    <row r="8" spans="1:7" x14ac:dyDescent="0.3">
      <c r="A8" s="18" t="s">
        <v>77</v>
      </c>
      <c r="B8" s="19">
        <v>990274.05</v>
      </c>
      <c r="C8" s="19">
        <v>2155706</v>
      </c>
      <c r="D8" s="19">
        <v>2232578</v>
      </c>
      <c r="E8" s="19">
        <v>1041322.22</v>
      </c>
      <c r="F8" s="28">
        <f t="shared" si="0"/>
        <v>105.15495382313614</v>
      </c>
      <c r="G8" s="28">
        <f t="shared" si="1"/>
        <v>46.642142850104229</v>
      </c>
    </row>
    <row r="9" spans="1:7" x14ac:dyDescent="0.3">
      <c r="A9" s="18" t="s">
        <v>59</v>
      </c>
      <c r="B9" s="19">
        <v>143582.10999999999</v>
      </c>
      <c r="C9" s="19">
        <v>209876</v>
      </c>
      <c r="D9" s="19">
        <v>206928</v>
      </c>
      <c r="E9" s="19">
        <v>95691.31</v>
      </c>
      <c r="F9" s="28">
        <f t="shared" si="0"/>
        <v>66.645705373740498</v>
      </c>
      <c r="G9" s="28">
        <f t="shared" si="1"/>
        <v>46.243770780174749</v>
      </c>
    </row>
    <row r="10" spans="1:7" x14ac:dyDescent="0.3">
      <c r="A10" s="18" t="s">
        <v>60</v>
      </c>
      <c r="B10" s="19">
        <v>27747.21</v>
      </c>
      <c r="C10" s="19">
        <v>39876</v>
      </c>
      <c r="D10" s="19">
        <v>38928</v>
      </c>
      <c r="E10" s="19">
        <v>25715.09</v>
      </c>
      <c r="F10" s="28">
        <f t="shared" si="0"/>
        <v>92.67630871716473</v>
      </c>
      <c r="G10" s="28">
        <f t="shared" si="1"/>
        <v>66.058081586518696</v>
      </c>
    </row>
    <row r="11" spans="1:7" x14ac:dyDescent="0.3">
      <c r="A11" s="18" t="s">
        <v>61</v>
      </c>
      <c r="B11" s="19">
        <v>27747.21</v>
      </c>
      <c r="C11" s="19">
        <v>39876</v>
      </c>
      <c r="D11" s="19">
        <v>38928</v>
      </c>
      <c r="E11" s="19">
        <v>25715.09</v>
      </c>
      <c r="F11" s="28">
        <f t="shared" si="0"/>
        <v>92.67630871716473</v>
      </c>
      <c r="G11" s="28">
        <f t="shared" si="1"/>
        <v>66.058081586518696</v>
      </c>
    </row>
    <row r="12" spans="1:7" x14ac:dyDescent="0.3">
      <c r="A12" s="18" t="s">
        <v>78</v>
      </c>
      <c r="B12" s="19">
        <v>27747.21</v>
      </c>
      <c r="C12" s="19">
        <v>39876</v>
      </c>
      <c r="D12" s="19">
        <v>38928</v>
      </c>
      <c r="E12" s="19">
        <v>25715.09</v>
      </c>
      <c r="F12" s="28">
        <f t="shared" si="0"/>
        <v>92.67630871716473</v>
      </c>
      <c r="G12" s="28">
        <f t="shared" si="1"/>
        <v>66.058081586518696</v>
      </c>
    </row>
    <row r="13" spans="1:7" x14ac:dyDescent="0.3">
      <c r="A13" s="18" t="s">
        <v>36</v>
      </c>
      <c r="B13" s="19">
        <v>27747.21</v>
      </c>
      <c r="C13" s="19">
        <v>39876</v>
      </c>
      <c r="D13" s="19">
        <v>38928</v>
      </c>
      <c r="E13" s="19">
        <v>25715.09</v>
      </c>
      <c r="F13" s="28">
        <f t="shared" si="0"/>
        <v>92.67630871716473</v>
      </c>
      <c r="G13" s="28">
        <f t="shared" si="1"/>
        <v>66.058081586518696</v>
      </c>
    </row>
    <row r="14" spans="1:7" x14ac:dyDescent="0.3">
      <c r="A14" s="18" t="s">
        <v>41</v>
      </c>
      <c r="B14" s="19">
        <v>27049.69</v>
      </c>
      <c r="C14" s="19">
        <v>38650</v>
      </c>
      <c r="D14" s="19">
        <v>37828</v>
      </c>
      <c r="E14" s="19">
        <v>25058.25</v>
      </c>
      <c r="F14" s="28">
        <f t="shared" si="0"/>
        <v>92.637845387507227</v>
      </c>
      <c r="G14" s="28">
        <f t="shared" si="1"/>
        <v>66.242598075499629</v>
      </c>
    </row>
    <row r="15" spans="1:7" x14ac:dyDescent="0.3">
      <c r="A15" s="18" t="s">
        <v>42</v>
      </c>
      <c r="B15" s="19">
        <v>2779.18</v>
      </c>
      <c r="C15" s="18"/>
      <c r="D15" s="18"/>
      <c r="E15" s="19">
        <v>5123.8500000000004</v>
      </c>
      <c r="F15" s="28">
        <f t="shared" si="0"/>
        <v>184.36553227930543</v>
      </c>
      <c r="G15" s="28"/>
    </row>
    <row r="16" spans="1:7" x14ac:dyDescent="0.3">
      <c r="A16" s="18" t="s">
        <v>102</v>
      </c>
      <c r="B16" s="19">
        <v>2260.79</v>
      </c>
      <c r="C16" s="18"/>
      <c r="D16" s="18"/>
      <c r="E16" s="19">
        <v>3541.84</v>
      </c>
      <c r="F16" s="28">
        <f t="shared" si="0"/>
        <v>156.66382105370246</v>
      </c>
      <c r="G16" s="28"/>
    </row>
    <row r="17" spans="1:7" x14ac:dyDescent="0.3">
      <c r="A17" s="18" t="s">
        <v>104</v>
      </c>
      <c r="B17" s="18">
        <v>499.04</v>
      </c>
      <c r="C17" s="18"/>
      <c r="D17" s="18"/>
      <c r="E17" s="18">
        <v>563.15</v>
      </c>
      <c r="F17" s="28">
        <f t="shared" si="0"/>
        <v>112.84666559794805</v>
      </c>
      <c r="G17" s="28"/>
    </row>
    <row r="18" spans="1:7" x14ac:dyDescent="0.3">
      <c r="A18" s="18" t="s">
        <v>105</v>
      </c>
      <c r="B18" s="18">
        <v>19.350000000000001</v>
      </c>
      <c r="C18" s="18"/>
      <c r="D18" s="18"/>
      <c r="E18" s="19">
        <v>1018.86</v>
      </c>
      <c r="F18" s="28">
        <f t="shared" si="0"/>
        <v>5265.426356589147</v>
      </c>
      <c r="G18" s="28"/>
    </row>
    <row r="19" spans="1:7" x14ac:dyDescent="0.3">
      <c r="A19" s="18" t="s">
        <v>43</v>
      </c>
      <c r="B19" s="19">
        <v>6813.44</v>
      </c>
      <c r="C19" s="18"/>
      <c r="D19" s="18"/>
      <c r="E19" s="19">
        <v>8670.17</v>
      </c>
      <c r="F19" s="28">
        <f t="shared" si="0"/>
        <v>127.25099215667856</v>
      </c>
      <c r="G19" s="28"/>
    </row>
    <row r="20" spans="1:7" x14ac:dyDescent="0.3">
      <c r="A20" s="18" t="s">
        <v>106</v>
      </c>
      <c r="B20" s="19">
        <v>5839.75</v>
      </c>
      <c r="C20" s="18"/>
      <c r="D20" s="18"/>
      <c r="E20" s="19">
        <v>6076.87</v>
      </c>
      <c r="F20" s="28">
        <f t="shared" si="0"/>
        <v>104.06044779314183</v>
      </c>
      <c r="G20" s="28"/>
    </row>
    <row r="21" spans="1:7" x14ac:dyDescent="0.3">
      <c r="A21" s="18" t="s">
        <v>107</v>
      </c>
      <c r="B21" s="18">
        <v>124.2</v>
      </c>
      <c r="C21" s="18"/>
      <c r="D21" s="18"/>
      <c r="E21" s="18">
        <v>17.7</v>
      </c>
      <c r="F21" s="28">
        <f t="shared" si="0"/>
        <v>14.251207729468598</v>
      </c>
      <c r="G21" s="28"/>
    </row>
    <row r="22" spans="1:7" x14ac:dyDescent="0.3">
      <c r="A22" s="18" t="s">
        <v>108</v>
      </c>
      <c r="B22" s="18"/>
      <c r="C22" s="18"/>
      <c r="D22" s="18"/>
      <c r="E22" s="19">
        <v>1033.07</v>
      </c>
      <c r="F22" s="28"/>
      <c r="G22" s="28"/>
    </row>
    <row r="23" spans="1:7" x14ac:dyDescent="0.3">
      <c r="A23" s="18" t="s">
        <v>109</v>
      </c>
      <c r="B23" s="18">
        <v>202.26</v>
      </c>
      <c r="C23" s="18"/>
      <c r="D23" s="18"/>
      <c r="E23" s="18">
        <v>662.48</v>
      </c>
      <c r="F23" s="28">
        <f t="shared" si="0"/>
        <v>327.53881143083163</v>
      </c>
      <c r="G23" s="28"/>
    </row>
    <row r="24" spans="1:7" x14ac:dyDescent="0.3">
      <c r="A24" s="18" t="s">
        <v>110</v>
      </c>
      <c r="B24" s="18">
        <v>603.89</v>
      </c>
      <c r="C24" s="18"/>
      <c r="D24" s="18"/>
      <c r="E24" s="18">
        <v>189.48</v>
      </c>
      <c r="F24" s="28">
        <f t="shared" si="0"/>
        <v>31.376575204093459</v>
      </c>
      <c r="G24" s="28"/>
    </row>
    <row r="25" spans="1:7" x14ac:dyDescent="0.3">
      <c r="A25" s="18" t="s">
        <v>111</v>
      </c>
      <c r="B25" s="18">
        <v>43.34</v>
      </c>
      <c r="C25" s="18"/>
      <c r="D25" s="18"/>
      <c r="E25" s="18">
        <v>690.57</v>
      </c>
      <c r="F25" s="28">
        <f t="shared" si="0"/>
        <v>1593.3779418550992</v>
      </c>
      <c r="G25" s="28"/>
    </row>
    <row r="26" spans="1:7" x14ac:dyDescent="0.3">
      <c r="A26" s="18" t="s">
        <v>44</v>
      </c>
      <c r="B26" s="19">
        <v>14924.15</v>
      </c>
      <c r="C26" s="18"/>
      <c r="D26" s="18"/>
      <c r="E26" s="19">
        <v>8527.59</v>
      </c>
      <c r="F26" s="28">
        <f t="shared" si="0"/>
        <v>57.139535584941193</v>
      </c>
      <c r="G26" s="28"/>
    </row>
    <row r="27" spans="1:7" x14ac:dyDescent="0.3">
      <c r="A27" s="18" t="s">
        <v>112</v>
      </c>
      <c r="B27" s="19">
        <v>5316.94</v>
      </c>
      <c r="C27" s="18"/>
      <c r="D27" s="18"/>
      <c r="E27" s="19">
        <v>2838.81</v>
      </c>
      <c r="F27" s="28">
        <f t="shared" si="0"/>
        <v>53.391800546931137</v>
      </c>
      <c r="G27" s="28"/>
    </row>
    <row r="28" spans="1:7" x14ac:dyDescent="0.3">
      <c r="A28" s="18" t="s">
        <v>113</v>
      </c>
      <c r="B28" s="18">
        <v>363.33</v>
      </c>
      <c r="C28" s="18"/>
      <c r="D28" s="18"/>
      <c r="E28" s="18">
        <v>358.86</v>
      </c>
      <c r="F28" s="28">
        <f t="shared" si="0"/>
        <v>98.769713483609948</v>
      </c>
      <c r="G28" s="28"/>
    </row>
    <row r="29" spans="1:7" x14ac:dyDescent="0.3">
      <c r="A29" s="18" t="s">
        <v>114</v>
      </c>
      <c r="B29" s="18">
        <v>63.71</v>
      </c>
      <c r="C29" s="18"/>
      <c r="D29" s="18"/>
      <c r="E29" s="18">
        <v>63.72</v>
      </c>
      <c r="F29" s="28">
        <f t="shared" si="0"/>
        <v>100.01569612305761</v>
      </c>
      <c r="G29" s="28"/>
    </row>
    <row r="30" spans="1:7" x14ac:dyDescent="0.3">
      <c r="A30" s="18" t="s">
        <v>115</v>
      </c>
      <c r="B30" s="19">
        <v>7476.01</v>
      </c>
      <c r="C30" s="18"/>
      <c r="D30" s="18"/>
      <c r="E30" s="19">
        <v>3338.63</v>
      </c>
      <c r="F30" s="28">
        <f t="shared" si="0"/>
        <v>44.657912442599731</v>
      </c>
      <c r="G30" s="28"/>
    </row>
    <row r="31" spans="1:7" x14ac:dyDescent="0.3">
      <c r="A31" s="18" t="s">
        <v>116</v>
      </c>
      <c r="B31" s="18">
        <v>132.72</v>
      </c>
      <c r="C31" s="18"/>
      <c r="D31" s="18"/>
      <c r="E31" s="18">
        <v>230</v>
      </c>
      <c r="F31" s="28">
        <f t="shared" si="0"/>
        <v>173.29716696805303</v>
      </c>
      <c r="G31" s="28"/>
    </row>
    <row r="32" spans="1:7" x14ac:dyDescent="0.3">
      <c r="A32" s="18" t="s">
        <v>118</v>
      </c>
      <c r="B32" s="18">
        <v>374.11</v>
      </c>
      <c r="C32" s="18"/>
      <c r="D32" s="18"/>
      <c r="E32" s="18">
        <v>592.83000000000004</v>
      </c>
      <c r="F32" s="28">
        <f t="shared" si="0"/>
        <v>158.46408810242977</v>
      </c>
      <c r="G32" s="28"/>
    </row>
    <row r="33" spans="1:7" x14ac:dyDescent="0.3">
      <c r="A33" s="18" t="s">
        <v>119</v>
      </c>
      <c r="B33" s="18">
        <v>891.21</v>
      </c>
      <c r="C33" s="18"/>
      <c r="D33" s="18"/>
      <c r="E33" s="18">
        <v>951.69</v>
      </c>
      <c r="F33" s="28">
        <f t="shared" si="0"/>
        <v>106.7862793281045</v>
      </c>
      <c r="G33" s="28"/>
    </row>
    <row r="34" spans="1:7" x14ac:dyDescent="0.3">
      <c r="A34" s="18" t="s">
        <v>120</v>
      </c>
      <c r="B34" s="18">
        <v>306.12</v>
      </c>
      <c r="C34" s="18"/>
      <c r="D34" s="18"/>
      <c r="E34" s="18">
        <v>153.05000000000001</v>
      </c>
      <c r="F34" s="28">
        <f t="shared" si="0"/>
        <v>49.99673330719979</v>
      </c>
      <c r="G34" s="28"/>
    </row>
    <row r="35" spans="1:7" x14ac:dyDescent="0.3">
      <c r="A35" s="18" t="s">
        <v>45</v>
      </c>
      <c r="B35" s="19">
        <v>2532.92</v>
      </c>
      <c r="C35" s="18"/>
      <c r="D35" s="18"/>
      <c r="E35" s="19">
        <v>2736.64</v>
      </c>
      <c r="F35" s="28">
        <f t="shared" si="0"/>
        <v>108.04289120856561</v>
      </c>
      <c r="G35" s="28"/>
    </row>
    <row r="36" spans="1:7" x14ac:dyDescent="0.3">
      <c r="A36" s="18" t="s">
        <v>121</v>
      </c>
      <c r="B36" s="19">
        <v>2209.2399999999998</v>
      </c>
      <c r="C36" s="18"/>
      <c r="D36" s="18"/>
      <c r="E36" s="19">
        <v>1960.18</v>
      </c>
      <c r="F36" s="28">
        <f t="shared" si="0"/>
        <v>88.726439861671906</v>
      </c>
      <c r="G36" s="28"/>
    </row>
    <row r="37" spans="1:7" x14ac:dyDescent="0.3">
      <c r="A37" s="18" t="s">
        <v>122</v>
      </c>
      <c r="B37" s="18"/>
      <c r="C37" s="18"/>
      <c r="D37" s="18"/>
      <c r="E37" s="18">
        <v>70.28</v>
      </c>
      <c r="F37" s="28"/>
      <c r="G37" s="28"/>
    </row>
    <row r="38" spans="1:7" x14ac:dyDescent="0.3">
      <c r="A38" s="18" t="s">
        <v>123</v>
      </c>
      <c r="B38" s="18">
        <v>106.18</v>
      </c>
      <c r="C38" s="18"/>
      <c r="D38" s="18"/>
      <c r="E38" s="18">
        <v>108.09</v>
      </c>
      <c r="F38" s="28">
        <f t="shared" si="0"/>
        <v>101.79883217178376</v>
      </c>
      <c r="G38" s="28"/>
    </row>
    <row r="39" spans="1:7" x14ac:dyDescent="0.3">
      <c r="A39" s="18" t="s">
        <v>124</v>
      </c>
      <c r="B39" s="18">
        <v>37.159999999999997</v>
      </c>
      <c r="C39" s="18"/>
      <c r="D39" s="18"/>
      <c r="E39" s="18">
        <v>262.14999999999998</v>
      </c>
      <c r="F39" s="28">
        <f t="shared" si="0"/>
        <v>705.46286329386442</v>
      </c>
      <c r="G39" s="28"/>
    </row>
    <row r="40" spans="1:7" x14ac:dyDescent="0.3">
      <c r="A40" s="18" t="s">
        <v>125</v>
      </c>
      <c r="B40" s="18">
        <v>180.34</v>
      </c>
      <c r="C40" s="18"/>
      <c r="D40" s="18"/>
      <c r="E40" s="18">
        <v>335.94</v>
      </c>
      <c r="F40" s="28">
        <f t="shared" si="0"/>
        <v>186.28146833758456</v>
      </c>
      <c r="G40" s="28"/>
    </row>
    <row r="41" spans="1:7" x14ac:dyDescent="0.3">
      <c r="A41" s="18" t="s">
        <v>46</v>
      </c>
      <c r="B41" s="18">
        <v>697.52</v>
      </c>
      <c r="C41" s="19">
        <v>1226</v>
      </c>
      <c r="D41" s="19">
        <v>1100</v>
      </c>
      <c r="E41" s="18">
        <v>656.84</v>
      </c>
      <c r="F41" s="28">
        <f t="shared" si="0"/>
        <v>94.167909163894947</v>
      </c>
      <c r="G41" s="28">
        <f t="shared" si="1"/>
        <v>59.712727272727271</v>
      </c>
    </row>
    <row r="42" spans="1:7" x14ac:dyDescent="0.3">
      <c r="A42" s="18" t="s">
        <v>47</v>
      </c>
      <c r="B42" s="18">
        <v>697.52</v>
      </c>
      <c r="C42" s="18"/>
      <c r="D42" s="18"/>
      <c r="E42" s="18">
        <v>656.84</v>
      </c>
      <c r="F42" s="28">
        <f t="shared" si="0"/>
        <v>94.167909163894947</v>
      </c>
      <c r="G42" s="28"/>
    </row>
    <row r="43" spans="1:7" x14ac:dyDescent="0.3">
      <c r="A43" s="18" t="s">
        <v>126</v>
      </c>
      <c r="B43" s="18">
        <v>697.52</v>
      </c>
      <c r="C43" s="18"/>
      <c r="D43" s="18"/>
      <c r="E43" s="18">
        <v>656.84</v>
      </c>
      <c r="F43" s="28">
        <f t="shared" si="0"/>
        <v>94.167909163894947</v>
      </c>
      <c r="G43" s="28"/>
    </row>
    <row r="44" spans="1:7" x14ac:dyDescent="0.3">
      <c r="A44" s="18" t="s">
        <v>62</v>
      </c>
      <c r="B44" s="19">
        <v>54688.639999999999</v>
      </c>
      <c r="C44" s="19">
        <v>120000</v>
      </c>
      <c r="D44" s="19">
        <v>120000</v>
      </c>
      <c r="E44" s="19">
        <v>55058.400000000001</v>
      </c>
      <c r="F44" s="28">
        <f t="shared" si="0"/>
        <v>100.67611847725597</v>
      </c>
      <c r="G44" s="28">
        <f t="shared" si="1"/>
        <v>45.881999999999998</v>
      </c>
    </row>
    <row r="45" spans="1:7" x14ac:dyDescent="0.3">
      <c r="A45" s="18" t="s">
        <v>61</v>
      </c>
      <c r="B45" s="19">
        <v>54688.639999999999</v>
      </c>
      <c r="C45" s="19">
        <v>120000</v>
      </c>
      <c r="D45" s="19">
        <v>120000</v>
      </c>
      <c r="E45" s="19">
        <v>55058.400000000001</v>
      </c>
      <c r="F45" s="28">
        <f t="shared" si="0"/>
        <v>100.67611847725597</v>
      </c>
      <c r="G45" s="28">
        <f t="shared" si="1"/>
        <v>45.881999999999998</v>
      </c>
    </row>
    <row r="46" spans="1:7" x14ac:dyDescent="0.3">
      <c r="A46" s="18" t="s">
        <v>78</v>
      </c>
      <c r="B46" s="19">
        <v>54688.639999999999</v>
      </c>
      <c r="C46" s="19">
        <v>120000</v>
      </c>
      <c r="D46" s="19">
        <v>120000</v>
      </c>
      <c r="E46" s="19">
        <v>55058.400000000001</v>
      </c>
      <c r="F46" s="28">
        <f t="shared" si="0"/>
        <v>100.67611847725597</v>
      </c>
      <c r="G46" s="28">
        <f t="shared" si="1"/>
        <v>45.881999999999998</v>
      </c>
    </row>
    <row r="47" spans="1:7" x14ac:dyDescent="0.3">
      <c r="A47" s="18" t="s">
        <v>36</v>
      </c>
      <c r="B47" s="19">
        <v>54688.639999999999</v>
      </c>
      <c r="C47" s="19">
        <v>120000</v>
      </c>
      <c r="D47" s="19">
        <v>120000</v>
      </c>
      <c r="E47" s="19">
        <v>55058.400000000001</v>
      </c>
      <c r="F47" s="28">
        <f t="shared" si="0"/>
        <v>100.67611847725597</v>
      </c>
      <c r="G47" s="28">
        <f t="shared" si="1"/>
        <v>45.881999999999998</v>
      </c>
    </row>
    <row r="48" spans="1:7" x14ac:dyDescent="0.3">
      <c r="A48" s="18" t="s">
        <v>41</v>
      </c>
      <c r="B48" s="19">
        <v>54688.639999999999</v>
      </c>
      <c r="C48" s="19">
        <v>120000</v>
      </c>
      <c r="D48" s="19">
        <v>120000</v>
      </c>
      <c r="E48" s="19">
        <v>55058.400000000001</v>
      </c>
      <c r="F48" s="28">
        <f t="shared" si="0"/>
        <v>100.67611847725597</v>
      </c>
      <c r="G48" s="28">
        <f t="shared" si="1"/>
        <v>45.881999999999998</v>
      </c>
    </row>
    <row r="49" spans="1:7" x14ac:dyDescent="0.3">
      <c r="A49" s="18" t="s">
        <v>43</v>
      </c>
      <c r="B49" s="19">
        <v>28096.05</v>
      </c>
      <c r="C49" s="18"/>
      <c r="D49" s="18"/>
      <c r="E49" s="19">
        <v>23487.33</v>
      </c>
      <c r="F49" s="28">
        <f t="shared" si="0"/>
        <v>83.596555387679061</v>
      </c>
      <c r="G49" s="28"/>
    </row>
    <row r="50" spans="1:7" x14ac:dyDescent="0.3">
      <c r="A50" s="18" t="s">
        <v>106</v>
      </c>
      <c r="B50" s="18">
        <v>692.16</v>
      </c>
      <c r="C50" s="18"/>
      <c r="D50" s="18"/>
      <c r="E50" s="19">
        <v>1102.96</v>
      </c>
      <c r="F50" s="28">
        <f t="shared" si="0"/>
        <v>159.35043920480817</v>
      </c>
      <c r="G50" s="28"/>
    </row>
    <row r="51" spans="1:7" x14ac:dyDescent="0.3">
      <c r="A51" s="18" t="s">
        <v>108</v>
      </c>
      <c r="B51" s="19">
        <v>23964.03</v>
      </c>
      <c r="C51" s="18"/>
      <c r="D51" s="18"/>
      <c r="E51" s="19">
        <v>21426.01</v>
      </c>
      <c r="F51" s="28">
        <f t="shared" si="0"/>
        <v>89.409043470568179</v>
      </c>
      <c r="G51" s="28"/>
    </row>
    <row r="52" spans="1:7" x14ac:dyDescent="0.3">
      <c r="A52" s="18" t="s">
        <v>109</v>
      </c>
      <c r="B52" s="19">
        <v>1785.2</v>
      </c>
      <c r="C52" s="18"/>
      <c r="D52" s="18"/>
      <c r="E52" s="18">
        <v>546.38</v>
      </c>
      <c r="F52" s="28">
        <f t="shared" si="0"/>
        <v>30.606094555231905</v>
      </c>
      <c r="G52" s="28"/>
    </row>
    <row r="53" spans="1:7" x14ac:dyDescent="0.3">
      <c r="A53" s="18" t="s">
        <v>110</v>
      </c>
      <c r="B53" s="19">
        <v>1557.63</v>
      </c>
      <c r="C53" s="18"/>
      <c r="D53" s="18"/>
      <c r="E53" s="18">
        <v>411.98</v>
      </c>
      <c r="F53" s="28">
        <f t="shared" si="0"/>
        <v>26.449156731701368</v>
      </c>
      <c r="G53" s="28"/>
    </row>
    <row r="54" spans="1:7" x14ac:dyDescent="0.3">
      <c r="A54" s="18" t="s">
        <v>111</v>
      </c>
      <c r="B54" s="18">
        <v>97.03</v>
      </c>
      <c r="C54" s="18"/>
      <c r="D54" s="18"/>
      <c r="E54" s="18"/>
      <c r="F54" s="28">
        <f t="shared" si="0"/>
        <v>0</v>
      </c>
      <c r="G54" s="28"/>
    </row>
    <row r="55" spans="1:7" x14ac:dyDescent="0.3">
      <c r="A55" s="18" t="s">
        <v>44</v>
      </c>
      <c r="B55" s="19">
        <v>26592.59</v>
      </c>
      <c r="C55" s="18"/>
      <c r="D55" s="18"/>
      <c r="E55" s="19">
        <v>31571.07</v>
      </c>
      <c r="F55" s="28">
        <f t="shared" si="0"/>
        <v>118.72130544636683</v>
      </c>
      <c r="G55" s="28"/>
    </row>
    <row r="56" spans="1:7" x14ac:dyDescent="0.3">
      <c r="A56" s="18" t="s">
        <v>112</v>
      </c>
      <c r="B56" s="19">
        <v>2497.6799999999998</v>
      </c>
      <c r="C56" s="18"/>
      <c r="D56" s="18"/>
      <c r="E56" s="19">
        <v>1220.5999999999999</v>
      </c>
      <c r="F56" s="28">
        <f t="shared" si="0"/>
        <v>48.869350757502957</v>
      </c>
      <c r="G56" s="28"/>
    </row>
    <row r="57" spans="1:7" x14ac:dyDescent="0.3">
      <c r="A57" s="18" t="s">
        <v>113</v>
      </c>
      <c r="B57" s="18">
        <v>833.36</v>
      </c>
      <c r="C57" s="18"/>
      <c r="D57" s="18"/>
      <c r="E57" s="19">
        <v>2919.85</v>
      </c>
      <c r="F57" s="28">
        <f t="shared" si="0"/>
        <v>350.37078813477967</v>
      </c>
      <c r="G57" s="28"/>
    </row>
    <row r="58" spans="1:7" x14ac:dyDescent="0.3">
      <c r="A58" s="18" t="s">
        <v>115</v>
      </c>
      <c r="B58" s="18">
        <v>45.79</v>
      </c>
      <c r="C58" s="18"/>
      <c r="D58" s="18"/>
      <c r="E58" s="19">
        <v>3967.18</v>
      </c>
      <c r="F58" s="28">
        <f t="shared" si="0"/>
        <v>8663.8567372788821</v>
      </c>
      <c r="G58" s="28"/>
    </row>
    <row r="59" spans="1:7" x14ac:dyDescent="0.3">
      <c r="A59" s="18" t="s">
        <v>116</v>
      </c>
      <c r="B59" s="19">
        <v>20818.900000000001</v>
      </c>
      <c r="C59" s="18"/>
      <c r="D59" s="18"/>
      <c r="E59" s="19">
        <v>16446.060000000001</v>
      </c>
      <c r="F59" s="28">
        <f t="shared" si="0"/>
        <v>78.995816301533708</v>
      </c>
      <c r="G59" s="28"/>
    </row>
    <row r="60" spans="1:7" x14ac:dyDescent="0.3">
      <c r="A60" s="18" t="s">
        <v>117</v>
      </c>
      <c r="B60" s="18">
        <v>722.53</v>
      </c>
      <c r="C60" s="18"/>
      <c r="D60" s="18"/>
      <c r="E60" s="19">
        <v>5549.43</v>
      </c>
      <c r="F60" s="28">
        <f t="shared" si="0"/>
        <v>768.05530566204868</v>
      </c>
      <c r="G60" s="28"/>
    </row>
    <row r="61" spans="1:7" x14ac:dyDescent="0.3">
      <c r="A61" s="18" t="s">
        <v>118</v>
      </c>
      <c r="B61" s="19">
        <v>1624.56</v>
      </c>
      <c r="C61" s="18"/>
      <c r="D61" s="18"/>
      <c r="E61" s="19">
        <v>1467.95</v>
      </c>
      <c r="F61" s="28">
        <f t="shared" si="0"/>
        <v>90.35985128280889</v>
      </c>
      <c r="G61" s="28"/>
    </row>
    <row r="62" spans="1:7" x14ac:dyDescent="0.3">
      <c r="A62" s="18" t="s">
        <v>119</v>
      </c>
      <c r="B62" s="18">
        <v>49.77</v>
      </c>
      <c r="C62" s="18"/>
      <c r="D62" s="18"/>
      <c r="E62" s="18"/>
      <c r="F62" s="28">
        <f t="shared" si="0"/>
        <v>0</v>
      </c>
      <c r="G62" s="28"/>
    </row>
    <row r="63" spans="1:7" x14ac:dyDescent="0.3">
      <c r="A63" s="18" t="s">
        <v>63</v>
      </c>
      <c r="B63" s="18"/>
      <c r="C63" s="19">
        <v>5000</v>
      </c>
      <c r="D63" s="19">
        <v>3000</v>
      </c>
      <c r="E63" s="18"/>
      <c r="F63" s="28"/>
      <c r="G63" s="28">
        <f t="shared" si="1"/>
        <v>0</v>
      </c>
    </row>
    <row r="64" spans="1:7" x14ac:dyDescent="0.3">
      <c r="A64" s="18" t="s">
        <v>61</v>
      </c>
      <c r="B64" s="18"/>
      <c r="C64" s="19">
        <v>5000</v>
      </c>
      <c r="D64" s="19">
        <v>3000</v>
      </c>
      <c r="E64" s="18"/>
      <c r="F64" s="28"/>
      <c r="G64" s="28">
        <f t="shared" si="1"/>
        <v>0</v>
      </c>
    </row>
    <row r="65" spans="1:7" x14ac:dyDescent="0.3">
      <c r="A65" s="18" t="s">
        <v>78</v>
      </c>
      <c r="B65" s="18"/>
      <c r="C65" s="19">
        <v>5000</v>
      </c>
      <c r="D65" s="19">
        <v>3000</v>
      </c>
      <c r="E65" s="18"/>
      <c r="F65" s="28"/>
      <c r="G65" s="28">
        <f t="shared" si="1"/>
        <v>0</v>
      </c>
    </row>
    <row r="66" spans="1:7" x14ac:dyDescent="0.3">
      <c r="A66" s="18" t="s">
        <v>36</v>
      </c>
      <c r="B66" s="18"/>
      <c r="C66" s="19">
        <v>5000</v>
      </c>
      <c r="D66" s="19">
        <v>3000</v>
      </c>
      <c r="E66" s="18"/>
      <c r="F66" s="28"/>
      <c r="G66" s="28">
        <f t="shared" si="1"/>
        <v>0</v>
      </c>
    </row>
    <row r="67" spans="1:7" x14ac:dyDescent="0.3">
      <c r="A67" s="18" t="s">
        <v>41</v>
      </c>
      <c r="B67" s="18"/>
      <c r="C67" s="19">
        <v>5000</v>
      </c>
      <c r="D67" s="19">
        <v>3000</v>
      </c>
      <c r="E67" s="18"/>
      <c r="F67" s="28"/>
      <c r="G67" s="28">
        <f t="shared" si="1"/>
        <v>0</v>
      </c>
    </row>
    <row r="68" spans="1:7" x14ac:dyDescent="0.3">
      <c r="A68" s="18" t="s">
        <v>64</v>
      </c>
      <c r="B68" s="19">
        <v>13690.52</v>
      </c>
      <c r="C68" s="19">
        <v>45000</v>
      </c>
      <c r="D68" s="19">
        <v>45000</v>
      </c>
      <c r="E68" s="19">
        <v>14917.82</v>
      </c>
      <c r="F68" s="28">
        <f t="shared" si="0"/>
        <v>108.96459740024484</v>
      </c>
      <c r="G68" s="28">
        <f t="shared" si="1"/>
        <v>33.150711111111107</v>
      </c>
    </row>
    <row r="69" spans="1:7" x14ac:dyDescent="0.3">
      <c r="A69" s="18" t="s">
        <v>61</v>
      </c>
      <c r="B69" s="19">
        <v>13690.52</v>
      </c>
      <c r="C69" s="19">
        <v>45000</v>
      </c>
      <c r="D69" s="19">
        <v>45000</v>
      </c>
      <c r="E69" s="19">
        <v>14917.82</v>
      </c>
      <c r="F69" s="28">
        <f t="shared" si="0"/>
        <v>108.96459740024484</v>
      </c>
      <c r="G69" s="28">
        <f t="shared" si="1"/>
        <v>33.150711111111107</v>
      </c>
    </row>
    <row r="70" spans="1:7" x14ac:dyDescent="0.3">
      <c r="A70" s="18" t="s">
        <v>78</v>
      </c>
      <c r="B70" s="19">
        <v>13690.52</v>
      </c>
      <c r="C70" s="19">
        <v>45000</v>
      </c>
      <c r="D70" s="19">
        <v>45000</v>
      </c>
      <c r="E70" s="19">
        <v>14917.82</v>
      </c>
      <c r="F70" s="28">
        <f t="shared" si="0"/>
        <v>108.96459740024484</v>
      </c>
      <c r="G70" s="28">
        <f t="shared" si="1"/>
        <v>33.150711111111107</v>
      </c>
    </row>
    <row r="71" spans="1:7" x14ac:dyDescent="0.3">
      <c r="A71" s="18" t="s">
        <v>36</v>
      </c>
      <c r="B71" s="19">
        <v>13690.52</v>
      </c>
      <c r="C71" s="19">
        <v>45000</v>
      </c>
      <c r="D71" s="19">
        <v>45000</v>
      </c>
      <c r="E71" s="19">
        <v>14917.82</v>
      </c>
      <c r="F71" s="28">
        <f t="shared" ref="F71:F134" si="2">E71/B71*100</f>
        <v>108.96459740024484</v>
      </c>
      <c r="G71" s="28">
        <f t="shared" ref="G71:G134" si="3">E71/D71*100</f>
        <v>33.150711111111107</v>
      </c>
    </row>
    <row r="72" spans="1:7" x14ac:dyDescent="0.3">
      <c r="A72" s="18" t="s">
        <v>41</v>
      </c>
      <c r="B72" s="19">
        <v>13690.52</v>
      </c>
      <c r="C72" s="19">
        <v>45000</v>
      </c>
      <c r="D72" s="19">
        <v>45000</v>
      </c>
      <c r="E72" s="19">
        <v>14917.82</v>
      </c>
      <c r="F72" s="28">
        <f t="shared" si="2"/>
        <v>108.96459740024484</v>
      </c>
      <c r="G72" s="28">
        <f t="shared" si="3"/>
        <v>33.150711111111107</v>
      </c>
    </row>
    <row r="73" spans="1:7" x14ac:dyDescent="0.3">
      <c r="A73" s="18" t="s">
        <v>44</v>
      </c>
      <c r="B73" s="19">
        <v>13690.52</v>
      </c>
      <c r="C73" s="18"/>
      <c r="D73" s="18"/>
      <c r="E73" s="19">
        <v>14917.82</v>
      </c>
      <c r="F73" s="28">
        <f t="shared" si="2"/>
        <v>108.96459740024484</v>
      </c>
      <c r="G73" s="28"/>
    </row>
    <row r="74" spans="1:7" x14ac:dyDescent="0.3">
      <c r="A74" s="18" t="s">
        <v>112</v>
      </c>
      <c r="B74" s="19">
        <v>13690.52</v>
      </c>
      <c r="C74" s="18"/>
      <c r="D74" s="18"/>
      <c r="E74" s="19">
        <v>14917.82</v>
      </c>
      <c r="F74" s="28">
        <f t="shared" si="2"/>
        <v>108.96459740024484</v>
      </c>
      <c r="G74" s="28"/>
    </row>
    <row r="75" spans="1:7" x14ac:dyDescent="0.3">
      <c r="A75" s="18" t="s">
        <v>65</v>
      </c>
      <c r="B75" s="19">
        <v>47455.74</v>
      </c>
      <c r="C75" s="18"/>
      <c r="D75" s="18"/>
      <c r="E75" s="18"/>
      <c r="F75" s="28">
        <f t="shared" si="2"/>
        <v>0</v>
      </c>
      <c r="G75" s="28"/>
    </row>
    <row r="76" spans="1:7" x14ac:dyDescent="0.3">
      <c r="A76" s="18" t="s">
        <v>61</v>
      </c>
      <c r="B76" s="19">
        <v>47455.74</v>
      </c>
      <c r="C76" s="18"/>
      <c r="D76" s="18"/>
      <c r="E76" s="18"/>
      <c r="F76" s="28">
        <f t="shared" si="2"/>
        <v>0</v>
      </c>
      <c r="G76" s="28"/>
    </row>
    <row r="77" spans="1:7" x14ac:dyDescent="0.3">
      <c r="A77" s="18" t="s">
        <v>78</v>
      </c>
      <c r="B77" s="19">
        <v>47455.74</v>
      </c>
      <c r="C77" s="18"/>
      <c r="D77" s="18"/>
      <c r="E77" s="18"/>
      <c r="F77" s="28">
        <f t="shared" si="2"/>
        <v>0</v>
      </c>
      <c r="G77" s="28"/>
    </row>
    <row r="78" spans="1:7" x14ac:dyDescent="0.3">
      <c r="A78" s="18" t="s">
        <v>50</v>
      </c>
      <c r="B78" s="19">
        <v>47455.74</v>
      </c>
      <c r="C78" s="18"/>
      <c r="D78" s="18"/>
      <c r="E78" s="18"/>
      <c r="F78" s="28">
        <f t="shared" si="2"/>
        <v>0</v>
      </c>
      <c r="G78" s="28"/>
    </row>
    <row r="79" spans="1:7" x14ac:dyDescent="0.3">
      <c r="A79" s="18" t="s">
        <v>54</v>
      </c>
      <c r="B79" s="19">
        <v>47455.74</v>
      </c>
      <c r="C79" s="18"/>
      <c r="D79" s="18"/>
      <c r="E79" s="18"/>
      <c r="F79" s="28">
        <f t="shared" si="2"/>
        <v>0</v>
      </c>
      <c r="G79" s="28"/>
    </row>
    <row r="80" spans="1:7" x14ac:dyDescent="0.3">
      <c r="A80" s="18" t="s">
        <v>55</v>
      </c>
      <c r="B80" s="19">
        <v>47455.74</v>
      </c>
      <c r="C80" s="18"/>
      <c r="D80" s="18"/>
      <c r="E80" s="18"/>
      <c r="F80" s="28">
        <f t="shared" si="2"/>
        <v>0</v>
      </c>
      <c r="G80" s="28"/>
    </row>
    <row r="81" spans="1:7" x14ac:dyDescent="0.3">
      <c r="A81" s="18" t="s">
        <v>127</v>
      </c>
      <c r="B81" s="19">
        <v>47455.74</v>
      </c>
      <c r="C81" s="18"/>
      <c r="D81" s="18"/>
      <c r="E81" s="18"/>
      <c r="F81" s="28">
        <f t="shared" si="2"/>
        <v>0</v>
      </c>
      <c r="G81" s="28"/>
    </row>
    <row r="82" spans="1:7" x14ac:dyDescent="0.3">
      <c r="A82" s="18" t="s">
        <v>66</v>
      </c>
      <c r="B82" s="19">
        <v>10114.32</v>
      </c>
      <c r="C82" s="19">
        <v>20000</v>
      </c>
      <c r="D82" s="19">
        <v>25000</v>
      </c>
      <c r="E82" s="19">
        <v>11911.67</v>
      </c>
      <c r="F82" s="28">
        <f t="shared" si="2"/>
        <v>117.77034936604736</v>
      </c>
      <c r="G82" s="28">
        <f t="shared" si="3"/>
        <v>47.646680000000003</v>
      </c>
    </row>
    <row r="83" spans="1:7" x14ac:dyDescent="0.3">
      <c r="A83" s="18" t="s">
        <v>67</v>
      </c>
      <c r="B83" s="19">
        <v>10114.32</v>
      </c>
      <c r="C83" s="19">
        <v>20000</v>
      </c>
      <c r="D83" s="19">
        <v>25000</v>
      </c>
      <c r="E83" s="19">
        <v>11911.67</v>
      </c>
      <c r="F83" s="28">
        <f t="shared" si="2"/>
        <v>117.77034936604736</v>
      </c>
      <c r="G83" s="28">
        <f t="shared" si="3"/>
        <v>47.646680000000003</v>
      </c>
    </row>
    <row r="84" spans="1:7" x14ac:dyDescent="0.3">
      <c r="A84" s="18" t="s">
        <v>68</v>
      </c>
      <c r="B84" s="19">
        <v>10114.32</v>
      </c>
      <c r="C84" s="19">
        <v>20000</v>
      </c>
      <c r="D84" s="19">
        <v>25000</v>
      </c>
      <c r="E84" s="19">
        <v>11911.67</v>
      </c>
      <c r="F84" s="28">
        <f t="shared" si="2"/>
        <v>117.77034936604736</v>
      </c>
      <c r="G84" s="28">
        <f t="shared" si="3"/>
        <v>47.646680000000003</v>
      </c>
    </row>
    <row r="85" spans="1:7" x14ac:dyDescent="0.3">
      <c r="A85" s="18" t="s">
        <v>79</v>
      </c>
      <c r="B85" s="19">
        <v>10114.32</v>
      </c>
      <c r="C85" s="19">
        <v>20000</v>
      </c>
      <c r="D85" s="19">
        <v>25000</v>
      </c>
      <c r="E85" s="19">
        <v>11911.67</v>
      </c>
      <c r="F85" s="28">
        <f t="shared" si="2"/>
        <v>117.77034936604736</v>
      </c>
      <c r="G85" s="28">
        <f t="shared" si="3"/>
        <v>47.646680000000003</v>
      </c>
    </row>
    <row r="86" spans="1:7" x14ac:dyDescent="0.3">
      <c r="A86" s="18" t="s">
        <v>36</v>
      </c>
      <c r="B86" s="19">
        <v>5935.32</v>
      </c>
      <c r="C86" s="19">
        <v>12500</v>
      </c>
      <c r="D86" s="19">
        <v>13300</v>
      </c>
      <c r="E86" s="19">
        <v>7227.94</v>
      </c>
      <c r="F86" s="28">
        <f t="shared" si="2"/>
        <v>121.77843823079463</v>
      </c>
      <c r="G86" s="28">
        <f t="shared" si="3"/>
        <v>54.345413533834588</v>
      </c>
    </row>
    <row r="87" spans="1:7" x14ac:dyDescent="0.3">
      <c r="A87" s="18" t="s">
        <v>37</v>
      </c>
      <c r="B87" s="18"/>
      <c r="C87" s="18"/>
      <c r="D87" s="18">
        <v>200</v>
      </c>
      <c r="E87" s="18"/>
      <c r="F87" s="28"/>
      <c r="G87" s="28">
        <f t="shared" si="3"/>
        <v>0</v>
      </c>
    </row>
    <row r="88" spans="1:7" x14ac:dyDescent="0.3">
      <c r="A88" s="18" t="s">
        <v>41</v>
      </c>
      <c r="B88" s="19">
        <v>5935.32</v>
      </c>
      <c r="C88" s="19">
        <v>12400</v>
      </c>
      <c r="D88" s="19">
        <v>13000</v>
      </c>
      <c r="E88" s="19">
        <v>7227.94</v>
      </c>
      <c r="F88" s="28">
        <f t="shared" si="2"/>
        <v>121.77843823079463</v>
      </c>
      <c r="G88" s="28">
        <f t="shared" si="3"/>
        <v>55.599538461538458</v>
      </c>
    </row>
    <row r="89" spans="1:7" x14ac:dyDescent="0.3">
      <c r="A89" s="18" t="s">
        <v>42</v>
      </c>
      <c r="B89" s="19">
        <v>2313.25</v>
      </c>
      <c r="C89" s="18"/>
      <c r="D89" s="18"/>
      <c r="E89" s="19">
        <v>1508.41</v>
      </c>
      <c r="F89" s="28">
        <f t="shared" si="2"/>
        <v>65.207392197125259</v>
      </c>
      <c r="G89" s="28"/>
    </row>
    <row r="90" spans="1:7" x14ac:dyDescent="0.3">
      <c r="A90" s="18" t="s">
        <v>102</v>
      </c>
      <c r="B90" s="19">
        <v>2197.65</v>
      </c>
      <c r="C90" s="18"/>
      <c r="D90" s="18"/>
      <c r="E90" s="18">
        <v>782.82</v>
      </c>
      <c r="F90" s="28">
        <f t="shared" si="2"/>
        <v>35.620776738789161</v>
      </c>
      <c r="G90" s="28"/>
    </row>
    <row r="91" spans="1:7" x14ac:dyDescent="0.3">
      <c r="A91" s="18" t="s">
        <v>104</v>
      </c>
      <c r="B91" s="18">
        <v>66.36</v>
      </c>
      <c r="C91" s="18"/>
      <c r="D91" s="18"/>
      <c r="E91" s="18">
        <v>100</v>
      </c>
      <c r="F91" s="28">
        <f t="shared" si="2"/>
        <v>150.69318866787222</v>
      </c>
      <c r="G91" s="28"/>
    </row>
    <row r="92" spans="1:7" x14ac:dyDescent="0.3">
      <c r="A92" s="18" t="s">
        <v>105</v>
      </c>
      <c r="B92" s="18">
        <v>49.24</v>
      </c>
      <c r="C92" s="18"/>
      <c r="D92" s="18"/>
      <c r="E92" s="18">
        <v>625.59</v>
      </c>
      <c r="F92" s="28">
        <f t="shared" si="2"/>
        <v>1270.4914703493096</v>
      </c>
      <c r="G92" s="28"/>
    </row>
    <row r="93" spans="1:7" x14ac:dyDescent="0.3">
      <c r="A93" s="18" t="s">
        <v>43</v>
      </c>
      <c r="B93" s="19">
        <v>1893.75</v>
      </c>
      <c r="C93" s="18"/>
      <c r="D93" s="18"/>
      <c r="E93" s="18">
        <v>325.13</v>
      </c>
      <c r="F93" s="28">
        <f t="shared" si="2"/>
        <v>17.168580858085807</v>
      </c>
      <c r="G93" s="28"/>
    </row>
    <row r="94" spans="1:7" x14ac:dyDescent="0.3">
      <c r="A94" s="18" t="s">
        <v>106</v>
      </c>
      <c r="B94" s="18">
        <v>32.5</v>
      </c>
      <c r="C94" s="18"/>
      <c r="D94" s="18"/>
      <c r="E94" s="18">
        <v>325.13</v>
      </c>
      <c r="F94" s="28">
        <f t="shared" si="2"/>
        <v>1000.4</v>
      </c>
      <c r="G94" s="28"/>
    </row>
    <row r="95" spans="1:7" x14ac:dyDescent="0.3">
      <c r="A95" s="18" t="s">
        <v>107</v>
      </c>
      <c r="B95" s="18">
        <v>70.16</v>
      </c>
      <c r="C95" s="18"/>
      <c r="D95" s="18"/>
      <c r="E95" s="18"/>
      <c r="F95" s="28">
        <f t="shared" si="2"/>
        <v>0</v>
      </c>
      <c r="G95" s="28"/>
    </row>
    <row r="96" spans="1:7" x14ac:dyDescent="0.3">
      <c r="A96" s="18" t="s">
        <v>110</v>
      </c>
      <c r="B96" s="19">
        <v>1791.09</v>
      </c>
      <c r="C96" s="18"/>
      <c r="D96" s="18"/>
      <c r="E96" s="18"/>
      <c r="F96" s="28">
        <f t="shared" si="2"/>
        <v>0</v>
      </c>
      <c r="G96" s="28"/>
    </row>
    <row r="97" spans="1:7" x14ac:dyDescent="0.3">
      <c r="A97" s="18" t="s">
        <v>44</v>
      </c>
      <c r="B97" s="19">
        <v>1463.67</v>
      </c>
      <c r="C97" s="18"/>
      <c r="D97" s="18"/>
      <c r="E97" s="19">
        <v>2451.9499999999998</v>
      </c>
      <c r="F97" s="28">
        <f t="shared" si="2"/>
        <v>167.52068430725501</v>
      </c>
      <c r="G97" s="28"/>
    </row>
    <row r="98" spans="1:7" x14ac:dyDescent="0.3">
      <c r="A98" s="18" t="s">
        <v>116</v>
      </c>
      <c r="B98" s="18"/>
      <c r="C98" s="18"/>
      <c r="D98" s="18"/>
      <c r="E98" s="19">
        <v>1202.07</v>
      </c>
      <c r="F98" s="28"/>
      <c r="G98" s="28"/>
    </row>
    <row r="99" spans="1:7" x14ac:dyDescent="0.3">
      <c r="A99" s="18" t="s">
        <v>118</v>
      </c>
      <c r="B99" s="18">
        <v>521.74</v>
      </c>
      <c r="C99" s="18"/>
      <c r="D99" s="18"/>
      <c r="E99" s="18"/>
      <c r="F99" s="28">
        <f t="shared" si="2"/>
        <v>0</v>
      </c>
      <c r="G99" s="28"/>
    </row>
    <row r="100" spans="1:7" x14ac:dyDescent="0.3">
      <c r="A100" s="18" t="s">
        <v>120</v>
      </c>
      <c r="B100" s="18">
        <v>941.93</v>
      </c>
      <c r="C100" s="18"/>
      <c r="D100" s="18"/>
      <c r="E100" s="19">
        <v>1249.8800000000001</v>
      </c>
      <c r="F100" s="28">
        <f t="shared" si="2"/>
        <v>132.69351225674944</v>
      </c>
      <c r="G100" s="28"/>
    </row>
    <row r="101" spans="1:7" x14ac:dyDescent="0.3">
      <c r="A101" s="18" t="s">
        <v>45</v>
      </c>
      <c r="B101" s="18">
        <v>264.64999999999998</v>
      </c>
      <c r="C101" s="18"/>
      <c r="D101" s="18"/>
      <c r="E101" s="19">
        <v>2942.45</v>
      </c>
      <c r="F101" s="28">
        <f t="shared" si="2"/>
        <v>1111.8269412431514</v>
      </c>
      <c r="G101" s="28"/>
    </row>
    <row r="102" spans="1:7" x14ac:dyDescent="0.3">
      <c r="A102" s="18" t="s">
        <v>122</v>
      </c>
      <c r="B102" s="18"/>
      <c r="C102" s="18"/>
      <c r="D102" s="18"/>
      <c r="E102" s="19">
        <v>2600</v>
      </c>
      <c r="F102" s="28"/>
      <c r="G102" s="28"/>
    </row>
    <row r="103" spans="1:7" x14ac:dyDescent="0.3">
      <c r="A103" s="18" t="s">
        <v>123</v>
      </c>
      <c r="B103" s="18"/>
      <c r="C103" s="18"/>
      <c r="D103" s="18"/>
      <c r="E103" s="18">
        <v>180</v>
      </c>
      <c r="F103" s="28"/>
      <c r="G103" s="28"/>
    </row>
    <row r="104" spans="1:7" x14ac:dyDescent="0.3">
      <c r="A104" s="18" t="s">
        <v>124</v>
      </c>
      <c r="B104" s="18"/>
      <c r="C104" s="18"/>
      <c r="D104" s="18"/>
      <c r="E104" s="18">
        <v>82.29</v>
      </c>
      <c r="F104" s="28"/>
      <c r="G104" s="28"/>
    </row>
    <row r="105" spans="1:7" x14ac:dyDescent="0.3">
      <c r="A105" s="18" t="s">
        <v>125</v>
      </c>
      <c r="B105" s="18">
        <v>264.64999999999998</v>
      </c>
      <c r="C105" s="18"/>
      <c r="D105" s="18"/>
      <c r="E105" s="18">
        <v>80.16</v>
      </c>
      <c r="F105" s="28">
        <f t="shared" si="2"/>
        <v>30.289061023993959</v>
      </c>
      <c r="G105" s="28"/>
    </row>
    <row r="106" spans="1:7" x14ac:dyDescent="0.3">
      <c r="A106" s="18" t="s">
        <v>46</v>
      </c>
      <c r="B106" s="18"/>
      <c r="C106" s="18">
        <v>100</v>
      </c>
      <c r="D106" s="18">
        <v>100</v>
      </c>
      <c r="E106" s="18"/>
      <c r="F106" s="28"/>
      <c r="G106" s="28">
        <f t="shared" si="3"/>
        <v>0</v>
      </c>
    </row>
    <row r="107" spans="1:7" x14ac:dyDescent="0.3">
      <c r="A107" s="18" t="s">
        <v>50</v>
      </c>
      <c r="B107" s="19">
        <v>4179</v>
      </c>
      <c r="C107" s="19">
        <v>7500</v>
      </c>
      <c r="D107" s="19">
        <v>11700</v>
      </c>
      <c r="E107" s="19">
        <v>4683.7299999999996</v>
      </c>
      <c r="F107" s="28">
        <f t="shared" si="2"/>
        <v>112.07776980138789</v>
      </c>
      <c r="G107" s="28">
        <f t="shared" si="3"/>
        <v>40.031880341880338</v>
      </c>
    </row>
    <row r="108" spans="1:7" x14ac:dyDescent="0.3">
      <c r="A108" s="18" t="s">
        <v>51</v>
      </c>
      <c r="B108" s="19">
        <v>4179</v>
      </c>
      <c r="C108" s="19">
        <v>7500</v>
      </c>
      <c r="D108" s="19">
        <v>11700</v>
      </c>
      <c r="E108" s="19">
        <v>4683.7299999999996</v>
      </c>
      <c r="F108" s="28">
        <f t="shared" si="2"/>
        <v>112.07776980138789</v>
      </c>
      <c r="G108" s="28">
        <f t="shared" si="3"/>
        <v>40.031880341880338</v>
      </c>
    </row>
    <row r="109" spans="1:7" x14ac:dyDescent="0.3">
      <c r="A109" s="18" t="s">
        <v>52</v>
      </c>
      <c r="B109" s="19">
        <v>3729.66</v>
      </c>
      <c r="C109" s="18"/>
      <c r="D109" s="18"/>
      <c r="E109" s="19">
        <v>4579.7299999999996</v>
      </c>
      <c r="F109" s="28">
        <f t="shared" si="2"/>
        <v>122.7921579983162</v>
      </c>
      <c r="G109" s="28"/>
    </row>
    <row r="110" spans="1:7" x14ac:dyDescent="0.3">
      <c r="A110" s="18" t="s">
        <v>136</v>
      </c>
      <c r="B110" s="18"/>
      <c r="C110" s="18"/>
      <c r="D110" s="18"/>
      <c r="E110" s="18">
        <v>846.51</v>
      </c>
      <c r="F110" s="28"/>
      <c r="G110" s="28"/>
    </row>
    <row r="111" spans="1:7" x14ac:dyDescent="0.3">
      <c r="A111" s="18" t="s">
        <v>137</v>
      </c>
      <c r="B111" s="19">
        <v>3729.66</v>
      </c>
      <c r="C111" s="18"/>
      <c r="D111" s="18"/>
      <c r="E111" s="18">
        <v>333.22</v>
      </c>
      <c r="F111" s="28">
        <f t="shared" si="2"/>
        <v>8.9343264533496356</v>
      </c>
      <c r="G111" s="28"/>
    </row>
    <row r="112" spans="1:7" x14ac:dyDescent="0.3">
      <c r="A112" s="18" t="s">
        <v>138</v>
      </c>
      <c r="B112" s="18"/>
      <c r="C112" s="18"/>
      <c r="D112" s="18"/>
      <c r="E112" s="19">
        <v>3400</v>
      </c>
      <c r="F112" s="28"/>
      <c r="G112" s="28"/>
    </row>
    <row r="113" spans="1:7" x14ac:dyDescent="0.3">
      <c r="A113" s="18" t="s">
        <v>53</v>
      </c>
      <c r="B113" s="18">
        <v>449.34</v>
      </c>
      <c r="C113" s="18"/>
      <c r="D113" s="18"/>
      <c r="E113" s="18">
        <v>104</v>
      </c>
      <c r="F113" s="28">
        <f t="shared" si="2"/>
        <v>23.145057194997108</v>
      </c>
      <c r="G113" s="28"/>
    </row>
    <row r="114" spans="1:7" x14ac:dyDescent="0.3">
      <c r="A114" s="18" t="s">
        <v>139</v>
      </c>
      <c r="B114" s="18">
        <v>449.34</v>
      </c>
      <c r="C114" s="18"/>
      <c r="D114" s="18"/>
      <c r="E114" s="18">
        <v>104</v>
      </c>
      <c r="F114" s="28">
        <f t="shared" si="2"/>
        <v>23.145057194997108</v>
      </c>
      <c r="G114" s="28"/>
    </row>
    <row r="115" spans="1:7" x14ac:dyDescent="0.3">
      <c r="A115" s="18" t="s">
        <v>69</v>
      </c>
      <c r="B115" s="19">
        <v>58600.02</v>
      </c>
      <c r="C115" s="19">
        <v>223130</v>
      </c>
      <c r="D115" s="19">
        <v>278850</v>
      </c>
      <c r="E115" s="19">
        <v>85424.92</v>
      </c>
      <c r="F115" s="28">
        <f t="shared" si="2"/>
        <v>145.77626424018285</v>
      </c>
      <c r="G115" s="28">
        <f t="shared" si="3"/>
        <v>30.634721176259639</v>
      </c>
    </row>
    <row r="116" spans="1:7" x14ac:dyDescent="0.3">
      <c r="A116" s="18" t="s">
        <v>70</v>
      </c>
      <c r="B116" s="18">
        <v>306.58999999999997</v>
      </c>
      <c r="C116" s="19">
        <v>1880</v>
      </c>
      <c r="D116" s="19">
        <v>2600</v>
      </c>
      <c r="E116" s="19">
        <v>1768</v>
      </c>
      <c r="F116" s="28">
        <f t="shared" si="2"/>
        <v>576.66590560683653</v>
      </c>
      <c r="G116" s="28">
        <f t="shared" si="3"/>
        <v>68</v>
      </c>
    </row>
    <row r="117" spans="1:7" x14ac:dyDescent="0.3">
      <c r="A117" s="18" t="s">
        <v>68</v>
      </c>
      <c r="B117" s="18">
        <v>306.58999999999997</v>
      </c>
      <c r="C117" s="19">
        <v>1880</v>
      </c>
      <c r="D117" s="19">
        <v>2600</v>
      </c>
      <c r="E117" s="19">
        <v>1768</v>
      </c>
      <c r="F117" s="28">
        <f t="shared" si="2"/>
        <v>576.66590560683653</v>
      </c>
      <c r="G117" s="28">
        <f t="shared" si="3"/>
        <v>68</v>
      </c>
    </row>
    <row r="118" spans="1:7" x14ac:dyDescent="0.3">
      <c r="A118" s="18" t="s">
        <v>80</v>
      </c>
      <c r="B118" s="18">
        <v>306.58999999999997</v>
      </c>
      <c r="C118" s="19">
        <v>1880</v>
      </c>
      <c r="D118" s="19">
        <v>2600</v>
      </c>
      <c r="E118" s="19">
        <v>1768</v>
      </c>
      <c r="F118" s="28">
        <f t="shared" si="2"/>
        <v>576.66590560683653</v>
      </c>
      <c r="G118" s="28">
        <f t="shared" si="3"/>
        <v>68</v>
      </c>
    </row>
    <row r="119" spans="1:7" x14ac:dyDescent="0.3">
      <c r="A119" s="18" t="s">
        <v>36</v>
      </c>
      <c r="B119" s="18">
        <v>306.58999999999997</v>
      </c>
      <c r="C119" s="19">
        <v>1880</v>
      </c>
      <c r="D119" s="19">
        <v>2600</v>
      </c>
      <c r="E119" s="19">
        <v>1768</v>
      </c>
      <c r="F119" s="28">
        <f t="shared" si="2"/>
        <v>576.66590560683653</v>
      </c>
      <c r="G119" s="28">
        <f t="shared" si="3"/>
        <v>68</v>
      </c>
    </row>
    <row r="120" spans="1:7" x14ac:dyDescent="0.3">
      <c r="A120" s="18" t="s">
        <v>41</v>
      </c>
      <c r="B120" s="18">
        <v>306.58999999999997</v>
      </c>
      <c r="C120" s="19">
        <v>1880</v>
      </c>
      <c r="D120" s="19">
        <v>2600</v>
      </c>
      <c r="E120" s="19">
        <v>1768</v>
      </c>
      <c r="F120" s="28">
        <f t="shared" si="2"/>
        <v>576.66590560683653</v>
      </c>
      <c r="G120" s="28">
        <f t="shared" si="3"/>
        <v>68</v>
      </c>
    </row>
    <row r="121" spans="1:7" x14ac:dyDescent="0.3">
      <c r="A121" s="18" t="s">
        <v>44</v>
      </c>
      <c r="B121" s="18"/>
      <c r="C121" s="18"/>
      <c r="D121" s="18"/>
      <c r="E121" s="19">
        <v>1152.79</v>
      </c>
      <c r="F121" s="28"/>
      <c r="G121" s="28"/>
    </row>
    <row r="122" spans="1:7" x14ac:dyDescent="0.3">
      <c r="A122" s="18" t="s">
        <v>120</v>
      </c>
      <c r="B122" s="18"/>
      <c r="C122" s="18"/>
      <c r="D122" s="18"/>
      <c r="E122" s="19">
        <v>1152.79</v>
      </c>
      <c r="F122" s="28"/>
      <c r="G122" s="28"/>
    </row>
    <row r="123" spans="1:7" x14ac:dyDescent="0.3">
      <c r="A123" s="18" t="s">
        <v>45</v>
      </c>
      <c r="B123" s="18">
        <v>306.58999999999997</v>
      </c>
      <c r="C123" s="18"/>
      <c r="D123" s="18"/>
      <c r="E123" s="18">
        <v>615.21</v>
      </c>
      <c r="F123" s="28">
        <f t="shared" si="2"/>
        <v>200.66212205225219</v>
      </c>
      <c r="G123" s="28"/>
    </row>
    <row r="124" spans="1:7" x14ac:dyDescent="0.3">
      <c r="A124" s="18" t="s">
        <v>122</v>
      </c>
      <c r="B124" s="18">
        <v>306.58999999999997</v>
      </c>
      <c r="C124" s="18"/>
      <c r="D124" s="18"/>
      <c r="E124" s="18">
        <v>440.6</v>
      </c>
      <c r="F124" s="28">
        <f t="shared" si="2"/>
        <v>143.70984050360417</v>
      </c>
      <c r="G124" s="28"/>
    </row>
    <row r="125" spans="1:7" x14ac:dyDescent="0.3">
      <c r="A125" s="18" t="s">
        <v>125</v>
      </c>
      <c r="B125" s="18"/>
      <c r="C125" s="18"/>
      <c r="D125" s="18"/>
      <c r="E125" s="18">
        <v>174.61</v>
      </c>
      <c r="F125" s="28"/>
      <c r="G125" s="28"/>
    </row>
    <row r="126" spans="1:7" x14ac:dyDescent="0.3">
      <c r="A126" s="18" t="s">
        <v>71</v>
      </c>
      <c r="B126" s="19">
        <v>1616.03</v>
      </c>
      <c r="C126" s="19">
        <v>1100</v>
      </c>
      <c r="D126" s="19">
        <v>1300</v>
      </c>
      <c r="E126" s="18"/>
      <c r="F126" s="28">
        <f t="shared" si="2"/>
        <v>0</v>
      </c>
      <c r="G126" s="28"/>
    </row>
    <row r="127" spans="1:7" x14ac:dyDescent="0.3">
      <c r="A127" s="18" t="s">
        <v>68</v>
      </c>
      <c r="B127" s="19">
        <v>1616.03</v>
      </c>
      <c r="C127" s="19">
        <v>1100</v>
      </c>
      <c r="D127" s="19">
        <v>1300</v>
      </c>
      <c r="E127" s="18"/>
      <c r="F127" s="28">
        <f t="shared" si="2"/>
        <v>0</v>
      </c>
      <c r="G127" s="28">
        <f t="shared" si="3"/>
        <v>0</v>
      </c>
    </row>
    <row r="128" spans="1:7" x14ac:dyDescent="0.3">
      <c r="A128" s="18" t="s">
        <v>81</v>
      </c>
      <c r="B128" s="19">
        <v>1616.03</v>
      </c>
      <c r="C128" s="19">
        <v>1100</v>
      </c>
      <c r="D128" s="19">
        <v>1300</v>
      </c>
      <c r="E128" s="18"/>
      <c r="F128" s="28">
        <f t="shared" si="2"/>
        <v>0</v>
      </c>
      <c r="G128" s="28">
        <f t="shared" si="3"/>
        <v>0</v>
      </c>
    </row>
    <row r="129" spans="1:7" x14ac:dyDescent="0.3">
      <c r="A129" s="18" t="s">
        <v>50</v>
      </c>
      <c r="B129" s="19">
        <v>1616.03</v>
      </c>
      <c r="C129" s="19">
        <v>1100</v>
      </c>
      <c r="D129" s="19">
        <v>1300</v>
      </c>
      <c r="E129" s="18"/>
      <c r="F129" s="28">
        <f t="shared" si="2"/>
        <v>0</v>
      </c>
      <c r="G129" s="28">
        <f t="shared" si="3"/>
        <v>0</v>
      </c>
    </row>
    <row r="130" spans="1:7" x14ac:dyDescent="0.3">
      <c r="A130" s="18" t="s">
        <v>51</v>
      </c>
      <c r="B130" s="19">
        <v>1616.03</v>
      </c>
      <c r="C130" s="19">
        <v>1100</v>
      </c>
      <c r="D130" s="19">
        <v>1300</v>
      </c>
      <c r="E130" s="18"/>
      <c r="F130" s="28">
        <f t="shared" si="2"/>
        <v>0</v>
      </c>
      <c r="G130" s="28">
        <f t="shared" si="3"/>
        <v>0</v>
      </c>
    </row>
    <row r="131" spans="1:7" x14ac:dyDescent="0.3">
      <c r="A131" s="18" t="s">
        <v>52</v>
      </c>
      <c r="B131" s="19">
        <v>1616.03</v>
      </c>
      <c r="C131" s="18"/>
      <c r="D131" s="18"/>
      <c r="E131" s="18"/>
      <c r="F131" s="28">
        <f t="shared" si="2"/>
        <v>0</v>
      </c>
      <c r="G131" s="28"/>
    </row>
    <row r="132" spans="1:7" x14ac:dyDescent="0.3">
      <c r="A132" s="18" t="s">
        <v>136</v>
      </c>
      <c r="B132" s="19">
        <v>1616.03</v>
      </c>
      <c r="C132" s="18"/>
      <c r="D132" s="18"/>
      <c r="E132" s="18"/>
      <c r="F132" s="28">
        <f t="shared" si="2"/>
        <v>0</v>
      </c>
      <c r="G132" s="28"/>
    </row>
    <row r="133" spans="1:7" x14ac:dyDescent="0.3">
      <c r="A133" s="18" t="s">
        <v>72</v>
      </c>
      <c r="B133" s="18">
        <v>276.33</v>
      </c>
      <c r="C133" s="19">
        <v>7000</v>
      </c>
      <c r="D133" s="19">
        <v>8000</v>
      </c>
      <c r="E133" s="19">
        <v>3480.17</v>
      </c>
      <c r="F133" s="28">
        <f t="shared" si="2"/>
        <v>1259.4253247928202</v>
      </c>
      <c r="G133" s="28">
        <f t="shared" si="3"/>
        <v>43.502124999999999</v>
      </c>
    </row>
    <row r="134" spans="1:7" x14ac:dyDescent="0.3">
      <c r="A134" s="18" t="s">
        <v>68</v>
      </c>
      <c r="B134" s="18">
        <v>276.33</v>
      </c>
      <c r="C134" s="19">
        <v>7000</v>
      </c>
      <c r="D134" s="19">
        <v>8000</v>
      </c>
      <c r="E134" s="19">
        <v>3480.17</v>
      </c>
      <c r="F134" s="28">
        <f t="shared" si="2"/>
        <v>1259.4253247928202</v>
      </c>
      <c r="G134" s="28">
        <f t="shared" si="3"/>
        <v>43.502124999999999</v>
      </c>
    </row>
    <row r="135" spans="1:7" x14ac:dyDescent="0.3">
      <c r="A135" s="18" t="s">
        <v>82</v>
      </c>
      <c r="B135" s="18">
        <v>276.33</v>
      </c>
      <c r="C135" s="19">
        <v>7000</v>
      </c>
      <c r="D135" s="19">
        <v>8000</v>
      </c>
      <c r="E135" s="19">
        <v>3480.17</v>
      </c>
      <c r="F135" s="28">
        <f t="shared" ref="F135:F198" si="4">E135/B135*100</f>
        <v>1259.4253247928202</v>
      </c>
      <c r="G135" s="28">
        <f t="shared" ref="G135:G188" si="5">E135/D135*100</f>
        <v>43.502124999999999</v>
      </c>
    </row>
    <row r="136" spans="1:7" x14ac:dyDescent="0.3">
      <c r="A136" s="18" t="s">
        <v>36</v>
      </c>
      <c r="B136" s="18">
        <v>207.05</v>
      </c>
      <c r="C136" s="19">
        <v>3600</v>
      </c>
      <c r="D136" s="19">
        <v>4600</v>
      </c>
      <c r="E136" s="19">
        <v>3214.72</v>
      </c>
      <c r="F136" s="28">
        <f t="shared" si="4"/>
        <v>1552.6297995653222</v>
      </c>
      <c r="G136" s="28">
        <f t="shared" si="5"/>
        <v>69.885217391304337</v>
      </c>
    </row>
    <row r="137" spans="1:7" x14ac:dyDescent="0.3">
      <c r="A137" s="18" t="s">
        <v>41</v>
      </c>
      <c r="B137" s="18">
        <v>207.05</v>
      </c>
      <c r="C137" s="19">
        <v>3600</v>
      </c>
      <c r="D137" s="19">
        <v>4600</v>
      </c>
      <c r="E137" s="19">
        <v>3214.72</v>
      </c>
      <c r="F137" s="28">
        <f t="shared" si="4"/>
        <v>1552.6297995653222</v>
      </c>
      <c r="G137" s="28">
        <f t="shared" si="5"/>
        <v>69.885217391304337</v>
      </c>
    </row>
    <row r="138" spans="1:7" x14ac:dyDescent="0.3">
      <c r="A138" s="18" t="s">
        <v>43</v>
      </c>
      <c r="B138" s="18">
        <v>207.05</v>
      </c>
      <c r="C138" s="18"/>
      <c r="D138" s="18"/>
      <c r="E138" s="19">
        <v>3214.72</v>
      </c>
      <c r="F138" s="28">
        <f t="shared" si="4"/>
        <v>1552.6297995653222</v>
      </c>
      <c r="G138" s="28"/>
    </row>
    <row r="139" spans="1:7" x14ac:dyDescent="0.3">
      <c r="A139" s="18" t="s">
        <v>106</v>
      </c>
      <c r="B139" s="18">
        <v>207.05</v>
      </c>
      <c r="C139" s="18"/>
      <c r="D139" s="18"/>
      <c r="E139" s="18"/>
      <c r="F139" s="28">
        <f t="shared" si="4"/>
        <v>0</v>
      </c>
      <c r="G139" s="28"/>
    </row>
    <row r="140" spans="1:7" x14ac:dyDescent="0.3">
      <c r="A140" s="18" t="s">
        <v>107</v>
      </c>
      <c r="B140" s="18"/>
      <c r="C140" s="18"/>
      <c r="D140" s="18"/>
      <c r="E140" s="19">
        <v>3214.72</v>
      </c>
      <c r="F140" s="28"/>
      <c r="G140" s="28"/>
    </row>
    <row r="141" spans="1:7" x14ac:dyDescent="0.3">
      <c r="A141" s="18" t="s">
        <v>50</v>
      </c>
      <c r="B141" s="18">
        <v>69.28</v>
      </c>
      <c r="C141" s="19">
        <v>3400</v>
      </c>
      <c r="D141" s="19">
        <v>3400</v>
      </c>
      <c r="E141" s="18">
        <v>265.45</v>
      </c>
      <c r="F141" s="28">
        <f t="shared" si="4"/>
        <v>383.15531177829098</v>
      </c>
      <c r="G141" s="28">
        <f t="shared" si="5"/>
        <v>7.8073529411764708</v>
      </c>
    </row>
    <row r="142" spans="1:7" x14ac:dyDescent="0.3">
      <c r="A142" s="18" t="s">
        <v>51</v>
      </c>
      <c r="B142" s="18">
        <v>69.28</v>
      </c>
      <c r="C142" s="19">
        <v>3400</v>
      </c>
      <c r="D142" s="19">
        <v>3400</v>
      </c>
      <c r="E142" s="18">
        <v>265.45</v>
      </c>
      <c r="F142" s="28">
        <f t="shared" si="4"/>
        <v>383.15531177829098</v>
      </c>
      <c r="G142" s="28">
        <f t="shared" si="5"/>
        <v>7.8073529411764708</v>
      </c>
    </row>
    <row r="143" spans="1:7" x14ac:dyDescent="0.3">
      <c r="A143" s="18" t="s">
        <v>52</v>
      </c>
      <c r="B143" s="18"/>
      <c r="C143" s="18"/>
      <c r="D143" s="18"/>
      <c r="E143" s="18">
        <v>265.45</v>
      </c>
      <c r="F143" s="28"/>
      <c r="G143" s="28"/>
    </row>
    <row r="144" spans="1:7" x14ac:dyDescent="0.3">
      <c r="A144" s="18" t="s">
        <v>136</v>
      </c>
      <c r="B144" s="18"/>
      <c r="C144" s="18"/>
      <c r="D144" s="18"/>
      <c r="E144" s="18">
        <v>265.45</v>
      </c>
      <c r="F144" s="28"/>
      <c r="G144" s="28"/>
    </row>
    <row r="145" spans="1:7" x14ac:dyDescent="0.3">
      <c r="A145" s="18" t="s">
        <v>53</v>
      </c>
      <c r="B145" s="18">
        <v>69.28</v>
      </c>
      <c r="C145" s="18"/>
      <c r="D145" s="18"/>
      <c r="E145" s="18"/>
      <c r="F145" s="28">
        <f t="shared" si="4"/>
        <v>0</v>
      </c>
      <c r="G145" s="28"/>
    </row>
    <row r="146" spans="1:7" x14ac:dyDescent="0.3">
      <c r="A146" s="18" t="s">
        <v>139</v>
      </c>
      <c r="B146" s="18">
        <v>69.28</v>
      </c>
      <c r="C146" s="18"/>
      <c r="D146" s="18"/>
      <c r="E146" s="18"/>
      <c r="F146" s="28">
        <f t="shared" si="4"/>
        <v>0</v>
      </c>
      <c r="G146" s="28"/>
    </row>
    <row r="147" spans="1:7" x14ac:dyDescent="0.3">
      <c r="A147" s="18" t="s">
        <v>73</v>
      </c>
      <c r="B147" s="19">
        <v>31612.26</v>
      </c>
      <c r="C147" s="19">
        <v>96000</v>
      </c>
      <c r="D147" s="19">
        <v>41100</v>
      </c>
      <c r="E147" s="19">
        <v>18631.099999999999</v>
      </c>
      <c r="F147" s="28">
        <f t="shared" si="4"/>
        <v>58.936311418418043</v>
      </c>
      <c r="G147" s="28">
        <f t="shared" si="5"/>
        <v>45.331143552311431</v>
      </c>
    </row>
    <row r="148" spans="1:7" x14ac:dyDescent="0.3">
      <c r="A148" s="18" t="s">
        <v>68</v>
      </c>
      <c r="B148" s="19">
        <v>31612.26</v>
      </c>
      <c r="C148" s="19">
        <v>96000</v>
      </c>
      <c r="D148" s="19">
        <v>41100</v>
      </c>
      <c r="E148" s="19">
        <v>18631.099999999999</v>
      </c>
      <c r="F148" s="28">
        <f t="shared" si="4"/>
        <v>58.936311418418043</v>
      </c>
      <c r="G148" s="28">
        <f t="shared" si="5"/>
        <v>45.331143552311431</v>
      </c>
    </row>
    <row r="149" spans="1:7" x14ac:dyDescent="0.3">
      <c r="A149" s="18" t="s">
        <v>83</v>
      </c>
      <c r="B149" s="19">
        <v>31612.26</v>
      </c>
      <c r="C149" s="19">
        <v>96000</v>
      </c>
      <c r="D149" s="19">
        <v>41100</v>
      </c>
      <c r="E149" s="19">
        <v>18631.099999999999</v>
      </c>
      <c r="F149" s="28">
        <f t="shared" si="4"/>
        <v>58.936311418418043</v>
      </c>
      <c r="G149" s="28">
        <f t="shared" si="5"/>
        <v>45.331143552311431</v>
      </c>
    </row>
    <row r="150" spans="1:7" x14ac:dyDescent="0.3">
      <c r="A150" s="18" t="s">
        <v>36</v>
      </c>
      <c r="B150" s="19">
        <v>31612.26</v>
      </c>
      <c r="C150" s="19">
        <v>95500</v>
      </c>
      <c r="D150" s="19">
        <v>40900</v>
      </c>
      <c r="E150" s="19">
        <v>18631.099999999999</v>
      </c>
      <c r="F150" s="28">
        <f t="shared" si="4"/>
        <v>58.936311418418043</v>
      </c>
      <c r="G150" s="28">
        <f t="shared" si="5"/>
        <v>45.552811735941319</v>
      </c>
    </row>
    <row r="151" spans="1:7" x14ac:dyDescent="0.3">
      <c r="A151" s="18" t="s">
        <v>37</v>
      </c>
      <c r="B151" s="19">
        <v>4588.6899999999996</v>
      </c>
      <c r="C151" s="19">
        <v>13860</v>
      </c>
      <c r="D151" s="19">
        <v>13900</v>
      </c>
      <c r="E151" s="19">
        <v>6177.34</v>
      </c>
      <c r="F151" s="28">
        <f t="shared" si="4"/>
        <v>134.62099204783937</v>
      </c>
      <c r="G151" s="28">
        <f t="shared" si="5"/>
        <v>44.441294964028778</v>
      </c>
    </row>
    <row r="152" spans="1:7" x14ac:dyDescent="0.3">
      <c r="A152" s="18" t="s">
        <v>38</v>
      </c>
      <c r="B152" s="19">
        <v>4058.51</v>
      </c>
      <c r="C152" s="18"/>
      <c r="D152" s="18"/>
      <c r="E152" s="19">
        <v>5524.38</v>
      </c>
      <c r="F152" s="28">
        <f t="shared" si="4"/>
        <v>136.11842769883529</v>
      </c>
      <c r="G152" s="28"/>
    </row>
    <row r="153" spans="1:7" x14ac:dyDescent="0.3">
      <c r="A153" s="18" t="s">
        <v>99</v>
      </c>
      <c r="B153" s="19">
        <v>4058.51</v>
      </c>
      <c r="C153" s="18"/>
      <c r="D153" s="18"/>
      <c r="E153" s="19">
        <v>5524.38</v>
      </c>
      <c r="F153" s="28">
        <f t="shared" si="4"/>
        <v>136.11842769883529</v>
      </c>
      <c r="G153" s="28"/>
    </row>
    <row r="154" spans="1:7" x14ac:dyDescent="0.3">
      <c r="A154" s="18" t="s">
        <v>39</v>
      </c>
      <c r="B154" s="18">
        <v>185.81</v>
      </c>
      <c r="C154" s="18"/>
      <c r="D154" s="18"/>
      <c r="E154" s="18">
        <v>180</v>
      </c>
      <c r="F154" s="28">
        <f t="shared" si="4"/>
        <v>96.873149991927235</v>
      </c>
      <c r="G154" s="28"/>
    </row>
    <row r="155" spans="1:7" x14ac:dyDescent="0.3">
      <c r="A155" s="18" t="s">
        <v>100</v>
      </c>
      <c r="B155" s="18">
        <v>185.81</v>
      </c>
      <c r="C155" s="18"/>
      <c r="D155" s="18"/>
      <c r="E155" s="18">
        <v>180</v>
      </c>
      <c r="F155" s="28">
        <f t="shared" si="4"/>
        <v>96.873149991927235</v>
      </c>
      <c r="G155" s="28"/>
    </row>
    <row r="156" spans="1:7" x14ac:dyDescent="0.3">
      <c r="A156" s="18" t="s">
        <v>40</v>
      </c>
      <c r="B156" s="18">
        <v>344.37</v>
      </c>
      <c r="C156" s="18"/>
      <c r="D156" s="18"/>
      <c r="E156" s="18">
        <v>472.96</v>
      </c>
      <c r="F156" s="28">
        <f t="shared" si="4"/>
        <v>137.34065104393528</v>
      </c>
      <c r="G156" s="28"/>
    </row>
    <row r="157" spans="1:7" x14ac:dyDescent="0.3">
      <c r="A157" s="18" t="s">
        <v>101</v>
      </c>
      <c r="B157" s="18">
        <v>344.37</v>
      </c>
      <c r="C157" s="18"/>
      <c r="D157" s="18"/>
      <c r="E157" s="18">
        <v>472.96</v>
      </c>
      <c r="F157" s="28">
        <f t="shared" si="4"/>
        <v>137.34065104393528</v>
      </c>
      <c r="G157" s="28"/>
    </row>
    <row r="158" spans="1:7" x14ac:dyDescent="0.3">
      <c r="A158" s="18" t="s">
        <v>41</v>
      </c>
      <c r="B158" s="19">
        <v>27023.57</v>
      </c>
      <c r="C158" s="19">
        <v>81640</v>
      </c>
      <c r="D158" s="19">
        <v>27000</v>
      </c>
      <c r="E158" s="19">
        <v>12453.76</v>
      </c>
      <c r="F158" s="28">
        <f t="shared" si="4"/>
        <v>46.084806707625972</v>
      </c>
      <c r="G158" s="28">
        <f t="shared" si="5"/>
        <v>46.125037037037039</v>
      </c>
    </row>
    <row r="159" spans="1:7" x14ac:dyDescent="0.3">
      <c r="A159" s="18" t="s">
        <v>42</v>
      </c>
      <c r="B159" s="18">
        <v>258.27999999999997</v>
      </c>
      <c r="C159" s="18"/>
      <c r="D159" s="18"/>
      <c r="E159" s="18">
        <v>193.11</v>
      </c>
      <c r="F159" s="28">
        <f t="shared" si="4"/>
        <v>74.767693975530449</v>
      </c>
      <c r="G159" s="28"/>
    </row>
    <row r="160" spans="1:7" x14ac:dyDescent="0.3">
      <c r="A160" s="18" t="s">
        <v>102</v>
      </c>
      <c r="B160" s="18">
        <v>231.74</v>
      </c>
      <c r="C160" s="18"/>
      <c r="D160" s="18"/>
      <c r="E160" s="18">
        <v>103.53</v>
      </c>
      <c r="F160" s="28">
        <f t="shared" si="4"/>
        <v>44.675066885302492</v>
      </c>
      <c r="G160" s="28"/>
    </row>
    <row r="161" spans="1:7" x14ac:dyDescent="0.3">
      <c r="A161" s="18" t="s">
        <v>104</v>
      </c>
      <c r="B161" s="18"/>
      <c r="C161" s="18"/>
      <c r="D161" s="18"/>
      <c r="E161" s="18">
        <v>89.58</v>
      </c>
      <c r="F161" s="28"/>
      <c r="G161" s="28"/>
    </row>
    <row r="162" spans="1:7" x14ac:dyDescent="0.3">
      <c r="A162" s="18" t="s">
        <v>105</v>
      </c>
      <c r="B162" s="18">
        <v>26.54</v>
      </c>
      <c r="C162" s="18"/>
      <c r="D162" s="18"/>
      <c r="E162" s="18"/>
      <c r="F162" s="28">
        <f t="shared" si="4"/>
        <v>0</v>
      </c>
      <c r="G162" s="28"/>
    </row>
    <row r="163" spans="1:7" x14ac:dyDescent="0.3">
      <c r="A163" s="18" t="s">
        <v>43</v>
      </c>
      <c r="B163" s="19">
        <v>25650.42</v>
      </c>
      <c r="C163" s="18"/>
      <c r="D163" s="18"/>
      <c r="E163" s="19">
        <v>7035.32</v>
      </c>
      <c r="F163" s="28">
        <f t="shared" si="4"/>
        <v>27.427699039625864</v>
      </c>
      <c r="G163" s="28"/>
    </row>
    <row r="164" spans="1:7" x14ac:dyDescent="0.3">
      <c r="A164" s="18" t="s">
        <v>106</v>
      </c>
      <c r="B164" s="18">
        <v>175.32</v>
      </c>
      <c r="C164" s="18"/>
      <c r="D164" s="18"/>
      <c r="E164" s="19">
        <v>1207.02</v>
      </c>
      <c r="F164" s="28">
        <f t="shared" si="4"/>
        <v>688.46680355920603</v>
      </c>
      <c r="G164" s="28"/>
    </row>
    <row r="165" spans="1:7" x14ac:dyDescent="0.3">
      <c r="A165" s="18" t="s">
        <v>107</v>
      </c>
      <c r="B165" s="19">
        <v>24934.92</v>
      </c>
      <c r="C165" s="18"/>
      <c r="D165" s="18"/>
      <c r="E165" s="19">
        <v>3791.03</v>
      </c>
      <c r="F165" s="28">
        <f t="shared" si="4"/>
        <v>15.203698267329512</v>
      </c>
      <c r="G165" s="28"/>
    </row>
    <row r="166" spans="1:7" x14ac:dyDescent="0.3">
      <c r="A166" s="18" t="s">
        <v>108</v>
      </c>
      <c r="B166" s="18">
        <v>540.17999999999995</v>
      </c>
      <c r="C166" s="18"/>
      <c r="D166" s="18"/>
      <c r="E166" s="18">
        <v>411.15</v>
      </c>
      <c r="F166" s="28">
        <f t="shared" si="4"/>
        <v>76.113517716316778</v>
      </c>
      <c r="G166" s="28"/>
    </row>
    <row r="167" spans="1:7" x14ac:dyDescent="0.3">
      <c r="A167" s="18" t="s">
        <v>110</v>
      </c>
      <c r="B167" s="18"/>
      <c r="C167" s="18"/>
      <c r="D167" s="18"/>
      <c r="E167" s="18">
        <v>706.68</v>
      </c>
      <c r="F167" s="28"/>
      <c r="G167" s="28"/>
    </row>
    <row r="168" spans="1:7" x14ac:dyDescent="0.3">
      <c r="A168" s="18" t="s">
        <v>111</v>
      </c>
      <c r="B168" s="18"/>
      <c r="C168" s="18"/>
      <c r="D168" s="18"/>
      <c r="E168" s="18">
        <v>919.44</v>
      </c>
      <c r="F168" s="28"/>
      <c r="G168" s="28"/>
    </row>
    <row r="169" spans="1:7" x14ac:dyDescent="0.3">
      <c r="A169" s="18" t="s">
        <v>44</v>
      </c>
      <c r="B169" s="19">
        <v>1101.5999999999999</v>
      </c>
      <c r="C169" s="18"/>
      <c r="D169" s="18"/>
      <c r="E169" s="19">
        <v>2420</v>
      </c>
      <c r="F169" s="28">
        <f t="shared" si="4"/>
        <v>219.68046477850402</v>
      </c>
      <c r="G169" s="28"/>
    </row>
    <row r="170" spans="1:7" x14ac:dyDescent="0.3">
      <c r="A170" s="18" t="s">
        <v>112</v>
      </c>
      <c r="B170" s="19">
        <v>1101.5999999999999</v>
      </c>
      <c r="C170" s="18"/>
      <c r="D170" s="18"/>
      <c r="E170" s="19">
        <v>2420</v>
      </c>
      <c r="F170" s="28">
        <f t="shared" si="4"/>
        <v>219.68046477850402</v>
      </c>
      <c r="G170" s="28"/>
    </row>
    <row r="171" spans="1:7" x14ac:dyDescent="0.3">
      <c r="A171" s="18" t="s">
        <v>45</v>
      </c>
      <c r="B171" s="18">
        <v>13.27</v>
      </c>
      <c r="C171" s="18"/>
      <c r="D171" s="18"/>
      <c r="E171" s="19">
        <v>2805.33</v>
      </c>
      <c r="F171" s="28">
        <f t="shared" si="4"/>
        <v>21140.39186134137</v>
      </c>
      <c r="G171" s="28"/>
    </row>
    <row r="172" spans="1:7" x14ac:dyDescent="0.3">
      <c r="A172" s="18" t="s">
        <v>122</v>
      </c>
      <c r="B172" s="18"/>
      <c r="C172" s="18"/>
      <c r="D172" s="18"/>
      <c r="E172" s="19">
        <v>1103.56</v>
      </c>
      <c r="F172" s="28"/>
      <c r="G172" s="28"/>
    </row>
    <row r="173" spans="1:7" x14ac:dyDescent="0.3">
      <c r="A173" s="18" t="s">
        <v>123</v>
      </c>
      <c r="B173" s="18">
        <v>13.27</v>
      </c>
      <c r="C173" s="18"/>
      <c r="D173" s="18"/>
      <c r="E173" s="18">
        <v>13.27</v>
      </c>
      <c r="F173" s="28">
        <f t="shared" si="4"/>
        <v>100</v>
      </c>
      <c r="G173" s="28"/>
    </row>
    <row r="174" spans="1:7" x14ac:dyDescent="0.3">
      <c r="A174" s="18" t="s">
        <v>125</v>
      </c>
      <c r="B174" s="18"/>
      <c r="C174" s="18"/>
      <c r="D174" s="18"/>
      <c r="E174" s="19">
        <v>1688.5</v>
      </c>
      <c r="F174" s="28"/>
      <c r="G174" s="28"/>
    </row>
    <row r="175" spans="1:7" x14ac:dyDescent="0.3">
      <c r="A175" s="18" t="s">
        <v>50</v>
      </c>
      <c r="B175" s="18"/>
      <c r="C175" s="18">
        <v>500</v>
      </c>
      <c r="D175" s="18">
        <v>200</v>
      </c>
      <c r="E175" s="18"/>
      <c r="F175" s="28"/>
      <c r="G175" s="28">
        <f t="shared" si="5"/>
        <v>0</v>
      </c>
    </row>
    <row r="176" spans="1:7" x14ac:dyDescent="0.3">
      <c r="A176" s="18" t="s">
        <v>51</v>
      </c>
      <c r="B176" s="18"/>
      <c r="C176" s="18">
        <v>500</v>
      </c>
      <c r="D176" s="18">
        <v>200</v>
      </c>
      <c r="E176" s="18"/>
      <c r="F176" s="28"/>
      <c r="G176" s="28">
        <f t="shared" si="5"/>
        <v>0</v>
      </c>
    </row>
    <row r="177" spans="1:7" x14ac:dyDescent="0.3">
      <c r="A177" s="18" t="s">
        <v>74</v>
      </c>
      <c r="B177" s="19">
        <v>16453.810000000001</v>
      </c>
      <c r="C177" s="19">
        <v>100150</v>
      </c>
      <c r="D177" s="19">
        <v>112200</v>
      </c>
      <c r="E177" s="19">
        <v>23589.41</v>
      </c>
      <c r="F177" s="28">
        <f t="shared" si="4"/>
        <v>143.36746321976491</v>
      </c>
      <c r="G177" s="28">
        <f t="shared" si="5"/>
        <v>21.024429590017828</v>
      </c>
    </row>
    <row r="178" spans="1:7" x14ac:dyDescent="0.3">
      <c r="A178" s="18" t="s">
        <v>61</v>
      </c>
      <c r="B178" s="19">
        <v>16453.810000000001</v>
      </c>
      <c r="C178" s="19">
        <v>100150</v>
      </c>
      <c r="D178" s="19">
        <v>112200</v>
      </c>
      <c r="E178" s="19">
        <v>23589.41</v>
      </c>
      <c r="F178" s="28">
        <f t="shared" si="4"/>
        <v>143.36746321976491</v>
      </c>
      <c r="G178" s="28">
        <f t="shared" si="5"/>
        <v>21.024429590017828</v>
      </c>
    </row>
    <row r="179" spans="1:7" x14ac:dyDescent="0.3">
      <c r="A179" s="18" t="s">
        <v>84</v>
      </c>
      <c r="B179" s="19">
        <v>16453.810000000001</v>
      </c>
      <c r="C179" s="19">
        <v>100150</v>
      </c>
      <c r="D179" s="19">
        <v>112200</v>
      </c>
      <c r="E179" s="19">
        <v>23589.41</v>
      </c>
      <c r="F179" s="28">
        <f t="shared" si="4"/>
        <v>143.36746321976491</v>
      </c>
      <c r="G179" s="28">
        <f t="shared" si="5"/>
        <v>21.024429590017828</v>
      </c>
    </row>
    <row r="180" spans="1:7" x14ac:dyDescent="0.3">
      <c r="A180" s="18" t="s">
        <v>36</v>
      </c>
      <c r="B180" s="19">
        <v>16453.810000000001</v>
      </c>
      <c r="C180" s="19">
        <v>65150</v>
      </c>
      <c r="D180" s="19">
        <v>74200</v>
      </c>
      <c r="E180" s="19">
        <v>22527.63</v>
      </c>
      <c r="F180" s="28">
        <f t="shared" si="4"/>
        <v>136.91436816153825</v>
      </c>
      <c r="G180" s="28">
        <f t="shared" si="5"/>
        <v>30.36068733153639</v>
      </c>
    </row>
    <row r="181" spans="1:7" x14ac:dyDescent="0.3">
      <c r="A181" s="18" t="s">
        <v>37</v>
      </c>
      <c r="B181" s="19">
        <v>11175.23</v>
      </c>
      <c r="C181" s="19">
        <v>29350</v>
      </c>
      <c r="D181" s="19">
        <v>32000</v>
      </c>
      <c r="E181" s="19">
        <v>14413.8</v>
      </c>
      <c r="F181" s="28">
        <f t="shared" si="4"/>
        <v>128.97989571579288</v>
      </c>
      <c r="G181" s="28">
        <f t="shared" si="5"/>
        <v>45.043124999999996</v>
      </c>
    </row>
    <row r="182" spans="1:7" x14ac:dyDescent="0.3">
      <c r="A182" s="18" t="s">
        <v>38</v>
      </c>
      <c r="B182" s="19">
        <v>9839.08</v>
      </c>
      <c r="C182" s="18"/>
      <c r="D182" s="18"/>
      <c r="E182" s="19">
        <v>12890.25</v>
      </c>
      <c r="F182" s="28">
        <f t="shared" si="4"/>
        <v>131.01072457994042</v>
      </c>
      <c r="G182" s="28"/>
    </row>
    <row r="183" spans="1:7" x14ac:dyDescent="0.3">
      <c r="A183" s="18" t="s">
        <v>99</v>
      </c>
      <c r="B183" s="19">
        <v>9839.08</v>
      </c>
      <c r="C183" s="18"/>
      <c r="D183" s="18"/>
      <c r="E183" s="19">
        <v>12890.25</v>
      </c>
      <c r="F183" s="28">
        <f t="shared" si="4"/>
        <v>131.01072457994042</v>
      </c>
      <c r="G183" s="28"/>
    </row>
    <row r="184" spans="1:7" x14ac:dyDescent="0.3">
      <c r="A184" s="18" t="s">
        <v>39</v>
      </c>
      <c r="B184" s="18">
        <v>477.8</v>
      </c>
      <c r="C184" s="18"/>
      <c r="D184" s="18"/>
      <c r="E184" s="18">
        <v>420</v>
      </c>
      <c r="F184" s="28">
        <f t="shared" si="4"/>
        <v>87.902888237756386</v>
      </c>
      <c r="G184" s="28"/>
    </row>
    <row r="185" spans="1:7" x14ac:dyDescent="0.3">
      <c r="A185" s="18" t="s">
        <v>100</v>
      </c>
      <c r="B185" s="18">
        <v>477.8</v>
      </c>
      <c r="C185" s="18"/>
      <c r="D185" s="18"/>
      <c r="E185" s="18">
        <v>420</v>
      </c>
      <c r="F185" s="28">
        <f t="shared" si="4"/>
        <v>87.902888237756386</v>
      </c>
      <c r="G185" s="28"/>
    </row>
    <row r="186" spans="1:7" x14ac:dyDescent="0.3">
      <c r="A186" s="18" t="s">
        <v>40</v>
      </c>
      <c r="B186" s="18">
        <v>858.35</v>
      </c>
      <c r="C186" s="18"/>
      <c r="D186" s="18"/>
      <c r="E186" s="19">
        <v>1103.55</v>
      </c>
      <c r="F186" s="28">
        <f t="shared" si="4"/>
        <v>128.56643560319216</v>
      </c>
      <c r="G186" s="28"/>
    </row>
    <row r="187" spans="1:7" x14ac:dyDescent="0.3">
      <c r="A187" s="18" t="s">
        <v>101</v>
      </c>
      <c r="B187" s="18">
        <v>858.35</v>
      </c>
      <c r="C187" s="18"/>
      <c r="D187" s="18"/>
      <c r="E187" s="19">
        <v>1103.55</v>
      </c>
      <c r="F187" s="28">
        <f t="shared" si="4"/>
        <v>128.56643560319216</v>
      </c>
      <c r="G187" s="28"/>
    </row>
    <row r="188" spans="1:7" x14ac:dyDescent="0.3">
      <c r="A188" s="18" t="s">
        <v>41</v>
      </c>
      <c r="B188" s="19">
        <v>5278.58</v>
      </c>
      <c r="C188" s="19">
        <v>14300</v>
      </c>
      <c r="D188" s="19">
        <v>18000</v>
      </c>
      <c r="E188" s="19">
        <v>7055.66</v>
      </c>
      <c r="F188" s="28">
        <f t="shared" si="4"/>
        <v>133.6658722611005</v>
      </c>
      <c r="G188" s="28">
        <f t="shared" si="5"/>
        <v>39.19811111111111</v>
      </c>
    </row>
    <row r="189" spans="1:7" x14ac:dyDescent="0.3">
      <c r="A189" s="18" t="s">
        <v>42</v>
      </c>
      <c r="B189" s="18">
        <v>132.72</v>
      </c>
      <c r="C189" s="18"/>
      <c r="D189" s="18"/>
      <c r="E189" s="18">
        <v>331.87</v>
      </c>
      <c r="F189" s="28">
        <f t="shared" si="4"/>
        <v>250.05274261603375</v>
      </c>
      <c r="G189" s="28"/>
    </row>
    <row r="190" spans="1:7" x14ac:dyDescent="0.3">
      <c r="A190" s="18" t="s">
        <v>102</v>
      </c>
      <c r="B190" s="18">
        <v>132.72</v>
      </c>
      <c r="C190" s="18"/>
      <c r="D190" s="18"/>
      <c r="E190" s="18">
        <v>189.37</v>
      </c>
      <c r="F190" s="28">
        <f t="shared" si="4"/>
        <v>142.68384569017479</v>
      </c>
      <c r="G190" s="28"/>
    </row>
    <row r="191" spans="1:7" x14ac:dyDescent="0.3">
      <c r="A191" s="18" t="s">
        <v>105</v>
      </c>
      <c r="B191" s="18"/>
      <c r="C191" s="18"/>
      <c r="D191" s="18"/>
      <c r="E191" s="18">
        <v>142.5</v>
      </c>
      <c r="F191" s="28"/>
      <c r="G191" s="28"/>
    </row>
    <row r="192" spans="1:7" x14ac:dyDescent="0.3">
      <c r="A192" s="18" t="s">
        <v>43</v>
      </c>
      <c r="B192" s="18">
        <v>259.8</v>
      </c>
      <c r="C192" s="18"/>
      <c r="D192" s="18"/>
      <c r="E192" s="19">
        <v>1875.66</v>
      </c>
      <c r="F192" s="28">
        <f t="shared" si="4"/>
        <v>721.9630484988453</v>
      </c>
      <c r="G192" s="28"/>
    </row>
    <row r="193" spans="1:7" x14ac:dyDescent="0.3">
      <c r="A193" s="18" t="s">
        <v>106</v>
      </c>
      <c r="B193" s="18">
        <v>259.8</v>
      </c>
      <c r="C193" s="18"/>
      <c r="D193" s="18"/>
      <c r="E193" s="18">
        <v>250.16</v>
      </c>
      <c r="F193" s="28">
        <f t="shared" si="4"/>
        <v>96.289453425712082</v>
      </c>
      <c r="G193" s="28"/>
    </row>
    <row r="194" spans="1:7" x14ac:dyDescent="0.3">
      <c r="A194" s="18" t="s">
        <v>107</v>
      </c>
      <c r="B194" s="18"/>
      <c r="C194" s="18"/>
      <c r="D194" s="18"/>
      <c r="E194" s="18">
        <v>966</v>
      </c>
      <c r="F194" s="28"/>
      <c r="G194" s="28"/>
    </row>
    <row r="195" spans="1:7" x14ac:dyDescent="0.3">
      <c r="A195" s="18" t="s">
        <v>110</v>
      </c>
      <c r="B195" s="18"/>
      <c r="C195" s="18"/>
      <c r="D195" s="18"/>
      <c r="E195" s="18">
        <v>659.5</v>
      </c>
      <c r="F195" s="28"/>
      <c r="G195" s="28"/>
    </row>
    <row r="196" spans="1:7" x14ac:dyDescent="0.3">
      <c r="A196" s="18" t="s">
        <v>44</v>
      </c>
      <c r="B196" s="19">
        <v>4886.0600000000004</v>
      </c>
      <c r="C196" s="18"/>
      <c r="D196" s="18"/>
      <c r="E196" s="19">
        <v>4471.38</v>
      </c>
      <c r="F196" s="28">
        <f t="shared" si="4"/>
        <v>91.512998203051126</v>
      </c>
      <c r="G196" s="28"/>
    </row>
    <row r="197" spans="1:7" x14ac:dyDescent="0.3">
      <c r="A197" s="18" t="s">
        <v>112</v>
      </c>
      <c r="B197" s="19">
        <v>2838.15</v>
      </c>
      <c r="C197" s="18"/>
      <c r="D197" s="18"/>
      <c r="E197" s="19">
        <v>3011.43</v>
      </c>
      <c r="F197" s="28">
        <f t="shared" si="4"/>
        <v>106.10538555044657</v>
      </c>
      <c r="G197" s="28"/>
    </row>
    <row r="198" spans="1:7" x14ac:dyDescent="0.3">
      <c r="A198" s="18" t="s">
        <v>117</v>
      </c>
      <c r="B198" s="19">
        <v>1599.31</v>
      </c>
      <c r="C198" s="18"/>
      <c r="D198" s="18"/>
      <c r="E198" s="18"/>
      <c r="F198" s="28">
        <f t="shared" si="4"/>
        <v>0</v>
      </c>
      <c r="G198" s="28"/>
    </row>
    <row r="199" spans="1:7" x14ac:dyDescent="0.3">
      <c r="A199" s="18" t="s">
        <v>118</v>
      </c>
      <c r="B199" s="18"/>
      <c r="C199" s="18"/>
      <c r="D199" s="18"/>
      <c r="E199" s="19">
        <v>1459.95</v>
      </c>
      <c r="F199" s="28"/>
      <c r="G199" s="28"/>
    </row>
    <row r="200" spans="1:7" x14ac:dyDescent="0.3">
      <c r="A200" s="18" t="s">
        <v>120</v>
      </c>
      <c r="B200" s="18">
        <v>448.6</v>
      </c>
      <c r="C200" s="18"/>
      <c r="D200" s="18"/>
      <c r="E200" s="18"/>
      <c r="F200" s="28">
        <f t="shared" ref="F200:F262" si="6">E200/B200*100</f>
        <v>0</v>
      </c>
      <c r="G200" s="28"/>
    </row>
    <row r="201" spans="1:7" x14ac:dyDescent="0.3">
      <c r="A201" s="18" t="s">
        <v>45</v>
      </c>
      <c r="B201" s="18"/>
      <c r="C201" s="18"/>
      <c r="D201" s="18"/>
      <c r="E201" s="18">
        <v>376.75</v>
      </c>
      <c r="F201" s="28"/>
      <c r="G201" s="28"/>
    </row>
    <row r="202" spans="1:7" x14ac:dyDescent="0.3">
      <c r="A202" s="18" t="s">
        <v>125</v>
      </c>
      <c r="B202" s="18"/>
      <c r="C202" s="18"/>
      <c r="D202" s="18"/>
      <c r="E202" s="18">
        <v>376.75</v>
      </c>
      <c r="F202" s="28"/>
      <c r="G202" s="28"/>
    </row>
    <row r="203" spans="1:7" x14ac:dyDescent="0.3">
      <c r="A203" s="18" t="s">
        <v>48</v>
      </c>
      <c r="B203" s="18"/>
      <c r="C203" s="19">
        <v>21500</v>
      </c>
      <c r="D203" s="19">
        <v>23000</v>
      </c>
      <c r="E203" s="18"/>
      <c r="F203" s="28"/>
      <c r="G203" s="28">
        <f t="shared" ref="G203:G259" si="7">E203/D203*100</f>
        <v>0</v>
      </c>
    </row>
    <row r="204" spans="1:7" x14ac:dyDescent="0.3">
      <c r="A204" s="18" t="s">
        <v>90</v>
      </c>
      <c r="B204" s="18"/>
      <c r="C204" s="18"/>
      <c r="D204" s="19">
        <v>1200</v>
      </c>
      <c r="E204" s="19">
        <v>1058.17</v>
      </c>
      <c r="F204" s="28"/>
      <c r="G204" s="28">
        <f t="shared" si="7"/>
        <v>88.180833333333339</v>
      </c>
    </row>
    <row r="205" spans="1:7" x14ac:dyDescent="0.3">
      <c r="A205" s="18" t="s">
        <v>91</v>
      </c>
      <c r="B205" s="18"/>
      <c r="C205" s="18"/>
      <c r="D205" s="18"/>
      <c r="E205" s="19">
        <v>1058.17</v>
      </c>
      <c r="F205" s="28"/>
      <c r="G205" s="28"/>
    </row>
    <row r="206" spans="1:7" x14ac:dyDescent="0.3">
      <c r="A206" s="18" t="s">
        <v>135</v>
      </c>
      <c r="B206" s="18"/>
      <c r="C206" s="18"/>
      <c r="D206" s="18"/>
      <c r="E206" s="19">
        <v>1058.17</v>
      </c>
      <c r="F206" s="28"/>
      <c r="G206" s="28"/>
    </row>
    <row r="207" spans="1:7" x14ac:dyDescent="0.3">
      <c r="A207" s="18" t="s">
        <v>50</v>
      </c>
      <c r="B207" s="18"/>
      <c r="C207" s="19">
        <v>35000</v>
      </c>
      <c r="D207" s="19">
        <v>38000</v>
      </c>
      <c r="E207" s="19">
        <v>1061.78</v>
      </c>
      <c r="F207" s="28"/>
      <c r="G207" s="28">
        <f t="shared" si="7"/>
        <v>2.7941578947368422</v>
      </c>
    </row>
    <row r="208" spans="1:7" x14ac:dyDescent="0.3">
      <c r="A208" s="18" t="s">
        <v>51</v>
      </c>
      <c r="B208" s="18"/>
      <c r="C208" s="19">
        <v>35000</v>
      </c>
      <c r="D208" s="19">
        <v>38000</v>
      </c>
      <c r="E208" s="19">
        <v>1061.78</v>
      </c>
      <c r="F208" s="28"/>
      <c r="G208" s="28">
        <f t="shared" si="7"/>
        <v>2.7941578947368422</v>
      </c>
    </row>
    <row r="209" spans="1:7" x14ac:dyDescent="0.3">
      <c r="A209" s="18" t="s">
        <v>52</v>
      </c>
      <c r="B209" s="18"/>
      <c r="C209" s="18"/>
      <c r="D209" s="18"/>
      <c r="E209" s="19">
        <v>1061.78</v>
      </c>
      <c r="F209" s="28"/>
      <c r="G209" s="28"/>
    </row>
    <row r="210" spans="1:7" x14ac:dyDescent="0.3">
      <c r="A210" s="18" t="s">
        <v>137</v>
      </c>
      <c r="B210" s="18"/>
      <c r="C210" s="18"/>
      <c r="D210" s="18"/>
      <c r="E210" s="19">
        <v>1061.78</v>
      </c>
      <c r="F210" s="28"/>
      <c r="G210" s="28"/>
    </row>
    <row r="211" spans="1:7" x14ac:dyDescent="0.3">
      <c r="A211" s="18" t="s">
        <v>147</v>
      </c>
      <c r="B211" s="19">
        <v>3424.23</v>
      </c>
      <c r="C211" s="19">
        <v>6000</v>
      </c>
      <c r="D211" s="19">
        <v>6000</v>
      </c>
      <c r="E211" s="19">
        <v>3108.53</v>
      </c>
      <c r="F211" s="28">
        <f t="shared" si="6"/>
        <v>90.780409026262845</v>
      </c>
      <c r="G211" s="28">
        <f t="shared" si="7"/>
        <v>51.80883333333334</v>
      </c>
    </row>
    <row r="212" spans="1:7" x14ac:dyDescent="0.3">
      <c r="A212" s="18" t="s">
        <v>68</v>
      </c>
      <c r="B212" s="19">
        <v>3424.23</v>
      </c>
      <c r="C212" s="19">
        <v>6000</v>
      </c>
      <c r="D212" s="19">
        <v>6000</v>
      </c>
      <c r="E212" s="19">
        <v>3108.53</v>
      </c>
      <c r="F212" s="28">
        <f t="shared" si="6"/>
        <v>90.780409026262845</v>
      </c>
      <c r="G212" s="28">
        <f t="shared" si="7"/>
        <v>51.80883333333334</v>
      </c>
    </row>
    <row r="213" spans="1:7" x14ac:dyDescent="0.3">
      <c r="A213" s="18" t="s">
        <v>85</v>
      </c>
      <c r="B213" s="19">
        <v>3424.23</v>
      </c>
      <c r="C213" s="19">
        <v>6000</v>
      </c>
      <c r="D213" s="19">
        <v>6000</v>
      </c>
      <c r="E213" s="19">
        <v>3108.53</v>
      </c>
      <c r="F213" s="28">
        <f t="shared" si="6"/>
        <v>90.780409026262845</v>
      </c>
      <c r="G213" s="28">
        <f t="shared" si="7"/>
        <v>51.80883333333334</v>
      </c>
    </row>
    <row r="214" spans="1:7" x14ac:dyDescent="0.3">
      <c r="A214" s="18" t="s">
        <v>36</v>
      </c>
      <c r="B214" s="19">
        <v>3424.23</v>
      </c>
      <c r="C214" s="19">
        <v>6000</v>
      </c>
      <c r="D214" s="19">
        <v>6000</v>
      </c>
      <c r="E214" s="19">
        <v>3108.53</v>
      </c>
      <c r="F214" s="28">
        <f t="shared" si="6"/>
        <v>90.780409026262845</v>
      </c>
      <c r="G214" s="28">
        <f t="shared" si="7"/>
        <v>51.80883333333334</v>
      </c>
    </row>
    <row r="215" spans="1:7" x14ac:dyDescent="0.3">
      <c r="A215" s="18" t="s">
        <v>41</v>
      </c>
      <c r="B215" s="19">
        <v>3424.23</v>
      </c>
      <c r="C215" s="19">
        <v>6000</v>
      </c>
      <c r="D215" s="19">
        <v>6000</v>
      </c>
      <c r="E215" s="19">
        <v>3108.53</v>
      </c>
      <c r="F215" s="28">
        <f t="shared" si="6"/>
        <v>90.780409026262845</v>
      </c>
      <c r="G215" s="28">
        <f t="shared" si="7"/>
        <v>51.80883333333334</v>
      </c>
    </row>
    <row r="216" spans="1:7" x14ac:dyDescent="0.3">
      <c r="A216" s="18" t="s">
        <v>43</v>
      </c>
      <c r="B216" s="19">
        <v>3424.23</v>
      </c>
      <c r="C216" s="18"/>
      <c r="D216" s="18"/>
      <c r="E216" s="19">
        <v>3108.53</v>
      </c>
      <c r="F216" s="28">
        <f t="shared" si="6"/>
        <v>90.780409026262845</v>
      </c>
      <c r="G216" s="28"/>
    </row>
    <row r="217" spans="1:7" x14ac:dyDescent="0.3">
      <c r="A217" s="18" t="s">
        <v>107</v>
      </c>
      <c r="B217" s="19">
        <v>3424.23</v>
      </c>
      <c r="C217" s="18"/>
      <c r="D217" s="18"/>
      <c r="E217" s="19">
        <v>3108.53</v>
      </c>
      <c r="F217" s="28">
        <f t="shared" si="6"/>
        <v>90.780409026262845</v>
      </c>
      <c r="G217" s="28"/>
    </row>
    <row r="218" spans="1:7" x14ac:dyDescent="0.3">
      <c r="A218" s="18" t="s">
        <v>148</v>
      </c>
      <c r="B218" s="19">
        <v>4910.7700000000004</v>
      </c>
      <c r="C218" s="19">
        <v>11000</v>
      </c>
      <c r="D218" s="19">
        <v>12650</v>
      </c>
      <c r="E218" s="18"/>
      <c r="F218" s="28">
        <f t="shared" si="6"/>
        <v>0</v>
      </c>
      <c r="G218" s="28">
        <f t="shared" si="7"/>
        <v>0</v>
      </c>
    </row>
    <row r="219" spans="1:7" x14ac:dyDescent="0.3">
      <c r="A219" s="18" t="s">
        <v>68</v>
      </c>
      <c r="B219" s="19">
        <v>4910.7700000000004</v>
      </c>
      <c r="C219" s="19">
        <v>11000</v>
      </c>
      <c r="D219" s="19">
        <v>12650</v>
      </c>
      <c r="E219" s="18"/>
      <c r="F219" s="28">
        <f t="shared" si="6"/>
        <v>0</v>
      </c>
      <c r="G219" s="28">
        <f t="shared" si="7"/>
        <v>0</v>
      </c>
    </row>
    <row r="220" spans="1:7" x14ac:dyDescent="0.3">
      <c r="A220" s="18" t="s">
        <v>86</v>
      </c>
      <c r="B220" s="19">
        <v>4910.7700000000004</v>
      </c>
      <c r="C220" s="19">
        <v>11000</v>
      </c>
      <c r="D220" s="19">
        <v>12650</v>
      </c>
      <c r="E220" s="18"/>
      <c r="F220" s="28">
        <f t="shared" si="6"/>
        <v>0</v>
      </c>
      <c r="G220" s="28">
        <f t="shared" si="7"/>
        <v>0</v>
      </c>
    </row>
    <row r="221" spans="1:7" x14ac:dyDescent="0.3">
      <c r="A221" s="18" t="s">
        <v>36</v>
      </c>
      <c r="B221" s="19">
        <v>4910.7700000000004</v>
      </c>
      <c r="C221" s="19">
        <v>11000</v>
      </c>
      <c r="D221" s="19">
        <v>12650</v>
      </c>
      <c r="E221" s="18"/>
      <c r="F221" s="28">
        <f t="shared" si="6"/>
        <v>0</v>
      </c>
      <c r="G221" s="28">
        <f t="shared" si="7"/>
        <v>0</v>
      </c>
    </row>
    <row r="222" spans="1:7" x14ac:dyDescent="0.3">
      <c r="A222" s="18" t="s">
        <v>37</v>
      </c>
      <c r="B222" s="19">
        <v>4625.8599999999997</v>
      </c>
      <c r="C222" s="19">
        <v>10000</v>
      </c>
      <c r="D222" s="19">
        <v>11650</v>
      </c>
      <c r="E222" s="18"/>
      <c r="F222" s="28">
        <f t="shared" si="6"/>
        <v>0</v>
      </c>
      <c r="G222" s="28">
        <f t="shared" si="7"/>
        <v>0</v>
      </c>
    </row>
    <row r="223" spans="1:7" x14ac:dyDescent="0.3">
      <c r="A223" s="18" t="s">
        <v>38</v>
      </c>
      <c r="B223" s="19">
        <v>4625.8599999999997</v>
      </c>
      <c r="C223" s="18"/>
      <c r="D223" s="18"/>
      <c r="E223" s="18"/>
      <c r="F223" s="28">
        <f t="shared" si="6"/>
        <v>0</v>
      </c>
      <c r="G223" s="28"/>
    </row>
    <row r="224" spans="1:7" x14ac:dyDescent="0.3">
      <c r="A224" s="18" t="s">
        <v>99</v>
      </c>
      <c r="B224" s="19">
        <v>4625.8599999999997</v>
      </c>
      <c r="C224" s="18"/>
      <c r="D224" s="18"/>
      <c r="E224" s="18"/>
      <c r="F224" s="28">
        <f t="shared" si="6"/>
        <v>0</v>
      </c>
      <c r="G224" s="28"/>
    </row>
    <row r="225" spans="1:7" x14ac:dyDescent="0.3">
      <c r="A225" s="18" t="s">
        <v>41</v>
      </c>
      <c r="B225" s="18">
        <v>284.91000000000003</v>
      </c>
      <c r="C225" s="19">
        <v>1000</v>
      </c>
      <c r="D225" s="19">
        <v>1000</v>
      </c>
      <c r="E225" s="18"/>
      <c r="F225" s="28">
        <f t="shared" si="6"/>
        <v>0</v>
      </c>
      <c r="G225" s="28">
        <f t="shared" si="7"/>
        <v>0</v>
      </c>
    </row>
    <row r="226" spans="1:7" x14ac:dyDescent="0.3">
      <c r="A226" s="18" t="s">
        <v>42</v>
      </c>
      <c r="B226" s="18">
        <v>284.91000000000003</v>
      </c>
      <c r="C226" s="18"/>
      <c r="D226" s="18"/>
      <c r="E226" s="18"/>
      <c r="F226" s="28">
        <f t="shared" si="6"/>
        <v>0</v>
      </c>
      <c r="G226" s="28"/>
    </row>
    <row r="227" spans="1:7" x14ac:dyDescent="0.3">
      <c r="A227" s="18" t="s">
        <v>103</v>
      </c>
      <c r="B227" s="18">
        <v>284.91000000000003</v>
      </c>
      <c r="C227" s="18"/>
      <c r="D227" s="18"/>
      <c r="E227" s="18"/>
      <c r="F227" s="28">
        <f t="shared" si="6"/>
        <v>0</v>
      </c>
      <c r="G227" s="28"/>
    </row>
    <row r="228" spans="1:7" x14ac:dyDescent="0.3">
      <c r="A228" s="18" t="s">
        <v>149</v>
      </c>
      <c r="B228" s="18"/>
      <c r="C228" s="18"/>
      <c r="D228" s="19">
        <v>95000</v>
      </c>
      <c r="E228" s="19">
        <v>34847.71</v>
      </c>
      <c r="F228" s="28"/>
      <c r="G228" s="28">
        <f t="shared" si="7"/>
        <v>36.681799999999996</v>
      </c>
    </row>
    <row r="229" spans="1:7" x14ac:dyDescent="0.3">
      <c r="A229" s="18" t="s">
        <v>61</v>
      </c>
      <c r="B229" s="18"/>
      <c r="C229" s="18"/>
      <c r="D229" s="19">
        <v>95000</v>
      </c>
      <c r="E229" s="19">
        <v>34847.71</v>
      </c>
      <c r="F229" s="28"/>
      <c r="G229" s="28">
        <f t="shared" si="7"/>
        <v>36.681799999999996</v>
      </c>
    </row>
    <row r="230" spans="1:7" x14ac:dyDescent="0.3">
      <c r="A230" s="18" t="s">
        <v>84</v>
      </c>
      <c r="B230" s="18"/>
      <c r="C230" s="18"/>
      <c r="D230" s="19">
        <v>95000</v>
      </c>
      <c r="E230" s="19">
        <v>34847.71</v>
      </c>
      <c r="F230" s="28"/>
      <c r="G230" s="28">
        <f t="shared" si="7"/>
        <v>36.681799999999996</v>
      </c>
    </row>
    <row r="231" spans="1:7" x14ac:dyDescent="0.3">
      <c r="A231" s="18" t="s">
        <v>36</v>
      </c>
      <c r="B231" s="18"/>
      <c r="C231" s="18"/>
      <c r="D231" s="19">
        <v>95000</v>
      </c>
      <c r="E231" s="19">
        <v>34847.71</v>
      </c>
      <c r="F231" s="28"/>
      <c r="G231" s="28">
        <f t="shared" si="7"/>
        <v>36.681799999999996</v>
      </c>
    </row>
    <row r="232" spans="1:7" x14ac:dyDescent="0.3">
      <c r="A232" s="18" t="s">
        <v>41</v>
      </c>
      <c r="B232" s="18"/>
      <c r="C232" s="18"/>
      <c r="D232" s="19">
        <v>95000</v>
      </c>
      <c r="E232" s="19">
        <v>34847.71</v>
      </c>
      <c r="F232" s="28"/>
      <c r="G232" s="28">
        <f t="shared" si="7"/>
        <v>36.681799999999996</v>
      </c>
    </row>
    <row r="233" spans="1:7" x14ac:dyDescent="0.3">
      <c r="A233" s="18" t="s">
        <v>43</v>
      </c>
      <c r="B233" s="18"/>
      <c r="C233" s="18"/>
      <c r="D233" s="18"/>
      <c r="E233" s="19">
        <v>34847.71</v>
      </c>
      <c r="F233" s="28"/>
      <c r="G233" s="28"/>
    </row>
    <row r="234" spans="1:7" x14ac:dyDescent="0.3">
      <c r="A234" s="18" t="s">
        <v>107</v>
      </c>
      <c r="B234" s="18"/>
      <c r="C234" s="18"/>
      <c r="D234" s="18"/>
      <c r="E234" s="19">
        <v>34847.71</v>
      </c>
      <c r="F234" s="28"/>
      <c r="G234" s="28"/>
    </row>
    <row r="235" spans="1:7" x14ac:dyDescent="0.3">
      <c r="A235" s="18" t="s">
        <v>150</v>
      </c>
      <c r="B235" s="19">
        <v>4864.53</v>
      </c>
      <c r="C235" s="19">
        <v>18600</v>
      </c>
      <c r="D235" s="19">
        <v>30600</v>
      </c>
      <c r="E235" s="19">
        <v>15239.14</v>
      </c>
      <c r="F235" s="28">
        <f t="shared" si="6"/>
        <v>313.27055234524198</v>
      </c>
      <c r="G235" s="28">
        <f t="shared" si="7"/>
        <v>49.801111111111105</v>
      </c>
    </row>
    <row r="236" spans="1:7" x14ac:dyDescent="0.3">
      <c r="A236" s="18" t="s">
        <v>151</v>
      </c>
      <c r="B236" s="19">
        <v>4864.53</v>
      </c>
      <c r="C236" s="19">
        <v>18600</v>
      </c>
      <c r="D236" s="19">
        <v>30600</v>
      </c>
      <c r="E236" s="19">
        <v>15239.14</v>
      </c>
      <c r="F236" s="28">
        <f t="shared" si="6"/>
        <v>313.27055234524198</v>
      </c>
      <c r="G236" s="28">
        <f t="shared" si="7"/>
        <v>49.801111111111105</v>
      </c>
    </row>
    <row r="237" spans="1:7" x14ac:dyDescent="0.3">
      <c r="A237" s="18" t="s">
        <v>68</v>
      </c>
      <c r="B237" s="19">
        <v>4864.53</v>
      </c>
      <c r="C237" s="19">
        <v>18600</v>
      </c>
      <c r="D237" s="19">
        <v>30600</v>
      </c>
      <c r="E237" s="19">
        <v>15239.14</v>
      </c>
      <c r="F237" s="28">
        <f t="shared" si="6"/>
        <v>313.27055234524198</v>
      </c>
      <c r="G237" s="28">
        <f t="shared" si="7"/>
        <v>49.801111111111105</v>
      </c>
    </row>
    <row r="238" spans="1:7" x14ac:dyDescent="0.3">
      <c r="A238" s="18" t="s">
        <v>80</v>
      </c>
      <c r="B238" s="18"/>
      <c r="C238" s="18"/>
      <c r="D238" s="19">
        <v>3900</v>
      </c>
      <c r="E238" s="18">
        <v>876.1</v>
      </c>
      <c r="F238" s="28"/>
      <c r="G238" s="28">
        <f t="shared" si="7"/>
        <v>22.464102564102564</v>
      </c>
    </row>
    <row r="239" spans="1:7" x14ac:dyDescent="0.3">
      <c r="A239" s="18" t="s">
        <v>36</v>
      </c>
      <c r="B239" s="18"/>
      <c r="C239" s="18"/>
      <c r="D239" s="19">
        <v>3900</v>
      </c>
      <c r="E239" s="18">
        <v>876.1</v>
      </c>
      <c r="F239" s="28"/>
      <c r="G239" s="28">
        <f t="shared" si="7"/>
        <v>22.464102564102564</v>
      </c>
    </row>
    <row r="240" spans="1:7" x14ac:dyDescent="0.3">
      <c r="A240" s="18" t="s">
        <v>37</v>
      </c>
      <c r="B240" s="18"/>
      <c r="C240" s="18"/>
      <c r="D240" s="19">
        <v>2900</v>
      </c>
      <c r="E240" s="18">
        <v>754.73</v>
      </c>
      <c r="F240" s="28"/>
      <c r="G240" s="28">
        <f t="shared" si="7"/>
        <v>26.025172413793101</v>
      </c>
    </row>
    <row r="241" spans="1:7" x14ac:dyDescent="0.3">
      <c r="A241" s="18" t="s">
        <v>38</v>
      </c>
      <c r="B241" s="18"/>
      <c r="C241" s="18"/>
      <c r="D241" s="18"/>
      <c r="E241" s="18">
        <v>363</v>
      </c>
      <c r="F241" s="28"/>
      <c r="G241" s="28"/>
    </row>
    <row r="242" spans="1:7" x14ac:dyDescent="0.3">
      <c r="A242" s="18" t="s">
        <v>99</v>
      </c>
      <c r="B242" s="18"/>
      <c r="C242" s="18"/>
      <c r="D242" s="18"/>
      <c r="E242" s="18">
        <v>363</v>
      </c>
      <c r="F242" s="28"/>
      <c r="G242" s="28"/>
    </row>
    <row r="243" spans="1:7" x14ac:dyDescent="0.3">
      <c r="A243" s="18" t="s">
        <v>39</v>
      </c>
      <c r="B243" s="18"/>
      <c r="C243" s="18"/>
      <c r="D243" s="18"/>
      <c r="E243" s="18">
        <v>331.85</v>
      </c>
      <c r="F243" s="28"/>
      <c r="G243" s="28"/>
    </row>
    <row r="244" spans="1:7" x14ac:dyDescent="0.3">
      <c r="A244" s="18" t="s">
        <v>100</v>
      </c>
      <c r="B244" s="18"/>
      <c r="C244" s="18"/>
      <c r="D244" s="18"/>
      <c r="E244" s="18">
        <v>331.85</v>
      </c>
      <c r="F244" s="28"/>
      <c r="G244" s="28"/>
    </row>
    <row r="245" spans="1:7" x14ac:dyDescent="0.3">
      <c r="A245" s="18" t="s">
        <v>40</v>
      </c>
      <c r="B245" s="18"/>
      <c r="C245" s="18"/>
      <c r="D245" s="18"/>
      <c r="E245" s="18">
        <v>59.88</v>
      </c>
      <c r="F245" s="28"/>
      <c r="G245" s="28"/>
    </row>
    <row r="246" spans="1:7" x14ac:dyDescent="0.3">
      <c r="A246" s="18" t="s">
        <v>101</v>
      </c>
      <c r="B246" s="18"/>
      <c r="C246" s="18"/>
      <c r="D246" s="18"/>
      <c r="E246" s="18">
        <v>59.88</v>
      </c>
      <c r="F246" s="28"/>
      <c r="G246" s="28"/>
    </row>
    <row r="247" spans="1:7" x14ac:dyDescent="0.3">
      <c r="A247" s="18" t="s">
        <v>41</v>
      </c>
      <c r="B247" s="18"/>
      <c r="C247" s="18"/>
      <c r="D247" s="19">
        <v>1000</v>
      </c>
      <c r="E247" s="18">
        <v>121.37</v>
      </c>
      <c r="F247" s="28"/>
      <c r="G247" s="28">
        <f t="shared" si="7"/>
        <v>12.137</v>
      </c>
    </row>
    <row r="248" spans="1:7" x14ac:dyDescent="0.3">
      <c r="A248" s="18" t="s">
        <v>42</v>
      </c>
      <c r="B248" s="18"/>
      <c r="C248" s="18"/>
      <c r="D248" s="18"/>
      <c r="E248" s="18">
        <v>121.37</v>
      </c>
      <c r="F248" s="28"/>
      <c r="G248" s="28"/>
    </row>
    <row r="249" spans="1:7" x14ac:dyDescent="0.3">
      <c r="A249" s="18" t="s">
        <v>103</v>
      </c>
      <c r="B249" s="18"/>
      <c r="C249" s="18"/>
      <c r="D249" s="18"/>
      <c r="E249" s="18">
        <v>121.37</v>
      </c>
      <c r="F249" s="28"/>
      <c r="G249" s="28"/>
    </row>
    <row r="250" spans="1:7" x14ac:dyDescent="0.3">
      <c r="A250" s="18" t="s">
        <v>78</v>
      </c>
      <c r="B250" s="18">
        <v>729.68</v>
      </c>
      <c r="C250" s="19">
        <v>2785</v>
      </c>
      <c r="D250" s="19">
        <v>4005</v>
      </c>
      <c r="E250" s="19">
        <v>2154.39</v>
      </c>
      <c r="F250" s="28">
        <f t="shared" si="6"/>
        <v>295.25134305448961</v>
      </c>
      <c r="G250" s="28">
        <f t="shared" si="7"/>
        <v>53.792509363295885</v>
      </c>
    </row>
    <row r="251" spans="1:7" x14ac:dyDescent="0.3">
      <c r="A251" s="18" t="s">
        <v>36</v>
      </c>
      <c r="B251" s="18">
        <v>729.68</v>
      </c>
      <c r="C251" s="19">
        <v>2785</v>
      </c>
      <c r="D251" s="19">
        <v>4005</v>
      </c>
      <c r="E251" s="19">
        <v>2154.39</v>
      </c>
      <c r="F251" s="28">
        <f t="shared" si="6"/>
        <v>295.25134305448961</v>
      </c>
      <c r="G251" s="28">
        <f t="shared" si="7"/>
        <v>53.792509363295885</v>
      </c>
    </row>
    <row r="252" spans="1:7" x14ac:dyDescent="0.3">
      <c r="A252" s="18" t="s">
        <v>37</v>
      </c>
      <c r="B252" s="18">
        <v>650.04999999999995</v>
      </c>
      <c r="C252" s="19">
        <v>2560</v>
      </c>
      <c r="D252" s="19">
        <v>3600</v>
      </c>
      <c r="E252" s="19">
        <v>2007.77</v>
      </c>
      <c r="F252" s="28">
        <f t="shared" si="6"/>
        <v>308.86393354357358</v>
      </c>
      <c r="G252" s="28">
        <f t="shared" si="7"/>
        <v>55.771388888888886</v>
      </c>
    </row>
    <row r="253" spans="1:7" x14ac:dyDescent="0.3">
      <c r="A253" s="18" t="s">
        <v>38</v>
      </c>
      <c r="B253" s="18">
        <v>515.26</v>
      </c>
      <c r="C253" s="18"/>
      <c r="D253" s="18"/>
      <c r="E253" s="19">
        <v>1616.63</v>
      </c>
      <c r="F253" s="28">
        <f t="shared" si="6"/>
        <v>313.75033963435936</v>
      </c>
      <c r="G253" s="28"/>
    </row>
    <row r="254" spans="1:7" x14ac:dyDescent="0.3">
      <c r="A254" s="18" t="s">
        <v>99</v>
      </c>
      <c r="B254" s="18">
        <v>515.26</v>
      </c>
      <c r="C254" s="18"/>
      <c r="D254" s="18"/>
      <c r="E254" s="19">
        <v>1616.63</v>
      </c>
      <c r="F254" s="28">
        <f t="shared" si="6"/>
        <v>313.75033963435936</v>
      </c>
      <c r="G254" s="28"/>
    </row>
    <row r="255" spans="1:7" x14ac:dyDescent="0.3">
      <c r="A255" s="18" t="s">
        <v>39</v>
      </c>
      <c r="B255" s="18">
        <v>49.77</v>
      </c>
      <c r="C255" s="18"/>
      <c r="D255" s="18"/>
      <c r="E255" s="18">
        <v>124.4</v>
      </c>
      <c r="F255" s="28">
        <f t="shared" si="6"/>
        <v>249.94976893711072</v>
      </c>
      <c r="G255" s="28"/>
    </row>
    <row r="256" spans="1:7" x14ac:dyDescent="0.3">
      <c r="A256" s="18" t="s">
        <v>100</v>
      </c>
      <c r="B256" s="18">
        <v>49.77</v>
      </c>
      <c r="C256" s="18"/>
      <c r="D256" s="18"/>
      <c r="E256" s="18">
        <v>124.4</v>
      </c>
      <c r="F256" s="28">
        <f t="shared" si="6"/>
        <v>249.94976893711072</v>
      </c>
      <c r="G256" s="28"/>
    </row>
    <row r="257" spans="1:7" x14ac:dyDescent="0.3">
      <c r="A257" s="18" t="s">
        <v>40</v>
      </c>
      <c r="B257" s="18">
        <v>85.02</v>
      </c>
      <c r="C257" s="18"/>
      <c r="D257" s="18"/>
      <c r="E257" s="18">
        <v>266.74</v>
      </c>
      <c r="F257" s="28">
        <f t="shared" si="6"/>
        <v>313.73794401317338</v>
      </c>
      <c r="G257" s="28"/>
    </row>
    <row r="258" spans="1:7" x14ac:dyDescent="0.3">
      <c r="A258" s="18" t="s">
        <v>101</v>
      </c>
      <c r="B258" s="18">
        <v>85.02</v>
      </c>
      <c r="C258" s="18"/>
      <c r="D258" s="18"/>
      <c r="E258" s="18">
        <v>266.74</v>
      </c>
      <c r="F258" s="28">
        <f t="shared" si="6"/>
        <v>313.73794401317338</v>
      </c>
      <c r="G258" s="28"/>
    </row>
    <row r="259" spans="1:7" x14ac:dyDescent="0.3">
      <c r="A259" s="18" t="s">
        <v>41</v>
      </c>
      <c r="B259" s="18">
        <v>79.63</v>
      </c>
      <c r="C259" s="18">
        <v>225</v>
      </c>
      <c r="D259" s="18">
        <v>405</v>
      </c>
      <c r="E259" s="18">
        <v>146.62</v>
      </c>
      <c r="F259" s="28">
        <f t="shared" si="6"/>
        <v>184.12658545774207</v>
      </c>
      <c r="G259" s="28">
        <f t="shared" si="7"/>
        <v>36.202469135802467</v>
      </c>
    </row>
    <row r="260" spans="1:7" x14ac:dyDescent="0.3">
      <c r="A260" s="18" t="s">
        <v>42</v>
      </c>
      <c r="B260" s="18">
        <v>79.63</v>
      </c>
      <c r="C260" s="18"/>
      <c r="D260" s="18"/>
      <c r="E260" s="18">
        <v>146.62</v>
      </c>
      <c r="F260" s="28">
        <f t="shared" si="6"/>
        <v>184.12658545774207</v>
      </c>
      <c r="G260" s="28"/>
    </row>
    <row r="261" spans="1:7" x14ac:dyDescent="0.3">
      <c r="A261" s="18" t="s">
        <v>102</v>
      </c>
      <c r="B261" s="18"/>
      <c r="C261" s="18"/>
      <c r="D261" s="18"/>
      <c r="E261" s="18">
        <v>7.96</v>
      </c>
      <c r="F261" s="28"/>
      <c r="G261" s="28"/>
    </row>
    <row r="262" spans="1:7" x14ac:dyDescent="0.3">
      <c r="A262" s="18" t="s">
        <v>103</v>
      </c>
      <c r="B262" s="18">
        <v>79.63</v>
      </c>
      <c r="C262" s="18"/>
      <c r="D262" s="18"/>
      <c r="E262" s="18">
        <v>138.66</v>
      </c>
      <c r="F262" s="28">
        <f t="shared" si="6"/>
        <v>174.13035288207962</v>
      </c>
      <c r="G262" s="28"/>
    </row>
    <row r="263" spans="1:7" x14ac:dyDescent="0.3">
      <c r="A263" s="18" t="s">
        <v>85</v>
      </c>
      <c r="B263" s="19">
        <v>4134.8500000000004</v>
      </c>
      <c r="C263" s="19">
        <v>15815</v>
      </c>
      <c r="D263" s="19">
        <v>22695</v>
      </c>
      <c r="E263" s="19">
        <v>12208.65</v>
      </c>
      <c r="F263" s="28">
        <f t="shared" ref="F263:F305" si="8">E263/B263*100</f>
        <v>295.26222232970963</v>
      </c>
      <c r="G263" s="28">
        <f t="shared" ref="G263:G301" si="9">E263/D263*100</f>
        <v>53.794448116325178</v>
      </c>
    </row>
    <row r="264" spans="1:7" x14ac:dyDescent="0.3">
      <c r="A264" s="18" t="s">
        <v>36</v>
      </c>
      <c r="B264" s="19">
        <v>4134.8500000000004</v>
      </c>
      <c r="C264" s="19">
        <v>15815</v>
      </c>
      <c r="D264" s="19">
        <v>22695</v>
      </c>
      <c r="E264" s="19">
        <v>12208.65</v>
      </c>
      <c r="F264" s="28">
        <f t="shared" si="8"/>
        <v>295.26222232970963</v>
      </c>
      <c r="G264" s="28">
        <f t="shared" si="9"/>
        <v>53.794448116325178</v>
      </c>
    </row>
    <row r="265" spans="1:7" x14ac:dyDescent="0.3">
      <c r="A265" s="18" t="s">
        <v>37</v>
      </c>
      <c r="B265" s="19">
        <v>3683.59</v>
      </c>
      <c r="C265" s="19">
        <v>14540</v>
      </c>
      <c r="D265" s="19">
        <v>20400</v>
      </c>
      <c r="E265" s="19">
        <v>11377.66</v>
      </c>
      <c r="F265" s="28">
        <f t="shared" si="8"/>
        <v>308.87422324417213</v>
      </c>
      <c r="G265" s="28">
        <f t="shared" si="9"/>
        <v>55.772843137254903</v>
      </c>
    </row>
    <row r="266" spans="1:7" x14ac:dyDescent="0.3">
      <c r="A266" s="18" t="s">
        <v>38</v>
      </c>
      <c r="B266" s="19">
        <v>2919.78</v>
      </c>
      <c r="C266" s="18"/>
      <c r="D266" s="18"/>
      <c r="E266" s="19">
        <v>9160.92</v>
      </c>
      <c r="F266" s="28">
        <f t="shared" si="8"/>
        <v>313.75377596942235</v>
      </c>
      <c r="G266" s="28"/>
    </row>
    <row r="267" spans="1:7" x14ac:dyDescent="0.3">
      <c r="A267" s="18" t="s">
        <v>99</v>
      </c>
      <c r="B267" s="19">
        <v>2919.78</v>
      </c>
      <c r="C267" s="18"/>
      <c r="D267" s="18"/>
      <c r="E267" s="19">
        <v>9160.92</v>
      </c>
      <c r="F267" s="28">
        <f t="shared" si="8"/>
        <v>313.75377596942235</v>
      </c>
      <c r="G267" s="28"/>
    </row>
    <row r="268" spans="1:7" x14ac:dyDescent="0.3">
      <c r="A268" s="18" t="s">
        <v>39</v>
      </c>
      <c r="B268" s="18">
        <v>282.04000000000002</v>
      </c>
      <c r="C268" s="18"/>
      <c r="D268" s="18"/>
      <c r="E268" s="18">
        <v>705.1</v>
      </c>
      <c r="F268" s="28">
        <f t="shared" si="8"/>
        <v>250</v>
      </c>
      <c r="G268" s="28"/>
    </row>
    <row r="269" spans="1:7" x14ac:dyDescent="0.3">
      <c r="A269" s="18" t="s">
        <v>100</v>
      </c>
      <c r="B269" s="18">
        <v>282.04000000000002</v>
      </c>
      <c r="C269" s="18"/>
      <c r="D269" s="18"/>
      <c r="E269" s="18">
        <v>705.1</v>
      </c>
      <c r="F269" s="28">
        <f t="shared" si="8"/>
        <v>250</v>
      </c>
      <c r="G269" s="28"/>
    </row>
    <row r="270" spans="1:7" x14ac:dyDescent="0.3">
      <c r="A270" s="18" t="s">
        <v>40</v>
      </c>
      <c r="B270" s="18">
        <v>481.77</v>
      </c>
      <c r="C270" s="18"/>
      <c r="D270" s="18"/>
      <c r="E270" s="19">
        <v>1511.64</v>
      </c>
      <c r="F270" s="28">
        <f t="shared" si="8"/>
        <v>313.76798057164211</v>
      </c>
      <c r="G270" s="28"/>
    </row>
    <row r="271" spans="1:7" x14ac:dyDescent="0.3">
      <c r="A271" s="18" t="s">
        <v>101</v>
      </c>
      <c r="B271" s="18">
        <v>481.77</v>
      </c>
      <c r="C271" s="18"/>
      <c r="D271" s="18"/>
      <c r="E271" s="19">
        <v>1511.64</v>
      </c>
      <c r="F271" s="28">
        <f t="shared" si="8"/>
        <v>313.76798057164211</v>
      </c>
      <c r="G271" s="28"/>
    </row>
    <row r="272" spans="1:7" x14ac:dyDescent="0.3">
      <c r="A272" s="18" t="s">
        <v>41</v>
      </c>
      <c r="B272" s="18">
        <v>451.26</v>
      </c>
      <c r="C272" s="19">
        <v>1275</v>
      </c>
      <c r="D272" s="19">
        <v>2295</v>
      </c>
      <c r="E272" s="18">
        <v>830.99</v>
      </c>
      <c r="F272" s="28">
        <f t="shared" si="8"/>
        <v>184.14882772680937</v>
      </c>
      <c r="G272" s="28">
        <f t="shared" si="9"/>
        <v>36.208714596949889</v>
      </c>
    </row>
    <row r="273" spans="1:7" x14ac:dyDescent="0.3">
      <c r="A273" s="18" t="s">
        <v>42</v>
      </c>
      <c r="B273" s="18">
        <v>451.26</v>
      </c>
      <c r="C273" s="18"/>
      <c r="D273" s="18"/>
      <c r="E273" s="18">
        <v>830.99</v>
      </c>
      <c r="F273" s="28">
        <f t="shared" si="8"/>
        <v>184.14882772680937</v>
      </c>
      <c r="G273" s="28"/>
    </row>
    <row r="274" spans="1:7" x14ac:dyDescent="0.3">
      <c r="A274" s="18" t="s">
        <v>102</v>
      </c>
      <c r="B274" s="18"/>
      <c r="C274" s="18"/>
      <c r="D274" s="18"/>
      <c r="E274" s="18">
        <v>45.14</v>
      </c>
      <c r="F274" s="28"/>
      <c r="G274" s="28"/>
    </row>
    <row r="275" spans="1:7" x14ac:dyDescent="0.3">
      <c r="A275" s="18" t="s">
        <v>103</v>
      </c>
      <c r="B275" s="18">
        <v>451.26</v>
      </c>
      <c r="C275" s="18"/>
      <c r="D275" s="18"/>
      <c r="E275" s="18">
        <v>785.85</v>
      </c>
      <c r="F275" s="28">
        <f t="shared" si="8"/>
        <v>174.14572530248637</v>
      </c>
      <c r="G275" s="28"/>
    </row>
    <row r="276" spans="1:7" x14ac:dyDescent="0.3">
      <c r="A276" s="18" t="s">
        <v>152</v>
      </c>
      <c r="B276" s="19">
        <v>7667.94</v>
      </c>
      <c r="C276" s="19">
        <v>11000</v>
      </c>
      <c r="D276" s="19">
        <v>11000</v>
      </c>
      <c r="E276" s="19">
        <v>7723.17</v>
      </c>
      <c r="F276" s="28">
        <f t="shared" si="8"/>
        <v>100.72027167661719</v>
      </c>
      <c r="G276" s="28">
        <f t="shared" si="9"/>
        <v>70.210636363636368</v>
      </c>
    </row>
    <row r="277" spans="1:7" x14ac:dyDescent="0.3">
      <c r="A277" s="18" t="s">
        <v>153</v>
      </c>
      <c r="B277" s="19">
        <v>7667.94</v>
      </c>
      <c r="C277" s="19">
        <v>11000</v>
      </c>
      <c r="D277" s="19">
        <v>11000</v>
      </c>
      <c r="E277" s="19">
        <v>7723.17</v>
      </c>
      <c r="F277" s="28">
        <f t="shared" si="8"/>
        <v>100.72027167661719</v>
      </c>
      <c r="G277" s="28">
        <f t="shared" si="9"/>
        <v>70.210636363636368</v>
      </c>
    </row>
    <row r="278" spans="1:7" x14ac:dyDescent="0.3">
      <c r="A278" s="18" t="s">
        <v>68</v>
      </c>
      <c r="B278" s="19">
        <v>7667.94</v>
      </c>
      <c r="C278" s="19">
        <v>11000</v>
      </c>
      <c r="D278" s="19">
        <v>11000</v>
      </c>
      <c r="E278" s="19">
        <v>7723.17</v>
      </c>
      <c r="F278" s="28">
        <f t="shared" si="8"/>
        <v>100.72027167661719</v>
      </c>
      <c r="G278" s="28">
        <f t="shared" si="9"/>
        <v>70.210636363636368</v>
      </c>
    </row>
    <row r="279" spans="1:7" x14ac:dyDescent="0.3">
      <c r="A279" s="18" t="s">
        <v>78</v>
      </c>
      <c r="B279" s="19">
        <v>1150.19</v>
      </c>
      <c r="C279" s="19">
        <v>1650</v>
      </c>
      <c r="D279" s="19">
        <v>1650</v>
      </c>
      <c r="E279" s="19">
        <v>1164.42</v>
      </c>
      <c r="F279" s="28">
        <f t="shared" si="8"/>
        <v>101.23718689955572</v>
      </c>
      <c r="G279" s="28">
        <f t="shared" si="9"/>
        <v>70.570909090909097</v>
      </c>
    </row>
    <row r="280" spans="1:7" x14ac:dyDescent="0.3">
      <c r="A280" s="18" t="s">
        <v>36</v>
      </c>
      <c r="B280" s="19">
        <v>1150.19</v>
      </c>
      <c r="C280" s="19">
        <v>1650</v>
      </c>
      <c r="D280" s="19">
        <v>1650</v>
      </c>
      <c r="E280" s="19">
        <v>1164.42</v>
      </c>
      <c r="F280" s="28">
        <f t="shared" si="8"/>
        <v>101.23718689955572</v>
      </c>
      <c r="G280" s="28">
        <f t="shared" si="9"/>
        <v>70.570909090909097</v>
      </c>
    </row>
    <row r="281" spans="1:7" x14ac:dyDescent="0.3">
      <c r="A281" s="18" t="s">
        <v>41</v>
      </c>
      <c r="B281" s="19">
        <v>1150.19</v>
      </c>
      <c r="C281" s="19">
        <v>1650</v>
      </c>
      <c r="D281" s="19">
        <v>1650</v>
      </c>
      <c r="E281" s="19">
        <v>1164.42</v>
      </c>
      <c r="F281" s="28">
        <f t="shared" si="8"/>
        <v>101.23718689955572</v>
      </c>
      <c r="G281" s="28">
        <f t="shared" si="9"/>
        <v>70.570909090909097</v>
      </c>
    </row>
    <row r="282" spans="1:7" x14ac:dyDescent="0.3">
      <c r="A282" s="18" t="s">
        <v>43</v>
      </c>
      <c r="B282" s="19">
        <v>1150.19</v>
      </c>
      <c r="C282" s="18"/>
      <c r="D282" s="18"/>
      <c r="E282" s="19">
        <v>1164.42</v>
      </c>
      <c r="F282" s="28">
        <f t="shared" si="8"/>
        <v>101.23718689955572</v>
      </c>
      <c r="G282" s="28"/>
    </row>
    <row r="283" spans="1:7" x14ac:dyDescent="0.3">
      <c r="A283" s="18" t="s">
        <v>107</v>
      </c>
      <c r="B283" s="19">
        <v>1150.19</v>
      </c>
      <c r="C283" s="18"/>
      <c r="D283" s="18"/>
      <c r="E283" s="19">
        <v>1164.42</v>
      </c>
      <c r="F283" s="28">
        <f t="shared" si="8"/>
        <v>101.23718689955572</v>
      </c>
      <c r="G283" s="28"/>
    </row>
    <row r="284" spans="1:7" x14ac:dyDescent="0.3">
      <c r="A284" s="18" t="s">
        <v>85</v>
      </c>
      <c r="B284" s="19">
        <v>6517.75</v>
      </c>
      <c r="C284" s="19">
        <v>9350</v>
      </c>
      <c r="D284" s="19">
        <v>9350</v>
      </c>
      <c r="E284" s="19">
        <v>6558.75</v>
      </c>
      <c r="F284" s="28">
        <f t="shared" si="8"/>
        <v>100.62905143646196</v>
      </c>
      <c r="G284" s="28">
        <f t="shared" si="9"/>
        <v>70.147058823529406</v>
      </c>
    </row>
    <row r="285" spans="1:7" x14ac:dyDescent="0.3">
      <c r="A285" s="18" t="s">
        <v>36</v>
      </c>
      <c r="B285" s="19">
        <v>6517.75</v>
      </c>
      <c r="C285" s="19">
        <v>9350</v>
      </c>
      <c r="D285" s="19">
        <v>9350</v>
      </c>
      <c r="E285" s="19">
        <v>6558.75</v>
      </c>
      <c r="F285" s="28">
        <f t="shared" si="8"/>
        <v>100.62905143646196</v>
      </c>
      <c r="G285" s="28">
        <f t="shared" si="9"/>
        <v>70.147058823529406</v>
      </c>
    </row>
    <row r="286" spans="1:7" x14ac:dyDescent="0.3">
      <c r="A286" s="18" t="s">
        <v>41</v>
      </c>
      <c r="B286" s="19">
        <v>6517.75</v>
      </c>
      <c r="C286" s="19">
        <v>9350</v>
      </c>
      <c r="D286" s="19">
        <v>9350</v>
      </c>
      <c r="E286" s="19">
        <v>6558.75</v>
      </c>
      <c r="F286" s="28">
        <f t="shared" si="8"/>
        <v>100.62905143646196</v>
      </c>
      <c r="G286" s="28">
        <f t="shared" si="9"/>
        <v>70.147058823529406</v>
      </c>
    </row>
    <row r="287" spans="1:7" x14ac:dyDescent="0.3">
      <c r="A287" s="18" t="s">
        <v>43</v>
      </c>
      <c r="B287" s="19">
        <v>6517.75</v>
      </c>
      <c r="C287" s="18"/>
      <c r="D287" s="18"/>
      <c r="E287" s="19">
        <v>6558.75</v>
      </c>
      <c r="F287" s="28">
        <f t="shared" si="8"/>
        <v>100.62905143646196</v>
      </c>
      <c r="G287" s="28"/>
    </row>
    <row r="288" spans="1:7" x14ac:dyDescent="0.3">
      <c r="A288" s="18" t="s">
        <v>107</v>
      </c>
      <c r="B288" s="19">
        <v>6517.75</v>
      </c>
      <c r="C288" s="18"/>
      <c r="D288" s="18"/>
      <c r="E288" s="19">
        <v>6558.75</v>
      </c>
      <c r="F288" s="28">
        <f t="shared" si="8"/>
        <v>100.62905143646196</v>
      </c>
      <c r="G288" s="28"/>
    </row>
    <row r="289" spans="1:7" x14ac:dyDescent="0.3">
      <c r="A289" s="18" t="s">
        <v>154</v>
      </c>
      <c r="B289" s="19">
        <v>765445.13</v>
      </c>
      <c r="C289" s="19">
        <v>1673100</v>
      </c>
      <c r="D289" s="19">
        <v>1680200</v>
      </c>
      <c r="E289" s="19">
        <v>825332.01</v>
      </c>
      <c r="F289" s="28">
        <f t="shared" si="8"/>
        <v>107.82379789913877</v>
      </c>
      <c r="G289" s="28">
        <f t="shared" si="9"/>
        <v>49.12105761218902</v>
      </c>
    </row>
    <row r="290" spans="1:7" x14ac:dyDescent="0.3">
      <c r="A290" s="18" t="s">
        <v>155</v>
      </c>
      <c r="B290" s="19">
        <v>765445.13</v>
      </c>
      <c r="C290" s="19">
        <v>1673100</v>
      </c>
      <c r="D290" s="19">
        <v>1680200</v>
      </c>
      <c r="E290" s="19">
        <v>825332.01</v>
      </c>
      <c r="F290" s="28">
        <f t="shared" si="8"/>
        <v>107.82379789913877</v>
      </c>
      <c r="G290" s="28">
        <f t="shared" si="9"/>
        <v>49.12105761218902</v>
      </c>
    </row>
    <row r="291" spans="1:7" x14ac:dyDescent="0.3">
      <c r="A291" s="18" t="s">
        <v>61</v>
      </c>
      <c r="B291" s="19">
        <v>765445.13</v>
      </c>
      <c r="C291" s="19">
        <v>1673100</v>
      </c>
      <c r="D291" s="19">
        <v>1680200</v>
      </c>
      <c r="E291" s="19">
        <v>825332.01</v>
      </c>
      <c r="F291" s="28">
        <f t="shared" si="8"/>
        <v>107.82379789913877</v>
      </c>
      <c r="G291" s="28">
        <f t="shared" si="9"/>
        <v>49.12105761218902</v>
      </c>
    </row>
    <row r="292" spans="1:7" x14ac:dyDescent="0.3">
      <c r="A292" s="18" t="s">
        <v>87</v>
      </c>
      <c r="B292" s="19">
        <v>765445.13</v>
      </c>
      <c r="C292" s="19">
        <v>1673100</v>
      </c>
      <c r="D292" s="19">
        <v>1680200</v>
      </c>
      <c r="E292" s="19">
        <v>825332.01</v>
      </c>
      <c r="F292" s="28">
        <f t="shared" si="8"/>
        <v>107.82379789913877</v>
      </c>
      <c r="G292" s="28">
        <f t="shared" si="9"/>
        <v>49.12105761218902</v>
      </c>
    </row>
    <row r="293" spans="1:7" x14ac:dyDescent="0.3">
      <c r="A293" s="18" t="s">
        <v>36</v>
      </c>
      <c r="B293" s="19">
        <v>765445.13</v>
      </c>
      <c r="C293" s="19">
        <v>1673100</v>
      </c>
      <c r="D293" s="19">
        <v>1680200</v>
      </c>
      <c r="E293" s="19">
        <v>825332.01</v>
      </c>
      <c r="F293" s="28">
        <f t="shared" si="8"/>
        <v>107.82379789913877</v>
      </c>
      <c r="G293" s="28">
        <f t="shared" si="9"/>
        <v>49.12105761218902</v>
      </c>
    </row>
    <row r="294" spans="1:7" x14ac:dyDescent="0.3">
      <c r="A294" s="18" t="s">
        <v>37</v>
      </c>
      <c r="B294" s="19">
        <v>735173.97</v>
      </c>
      <c r="C294" s="19">
        <v>1598000</v>
      </c>
      <c r="D294" s="19">
        <v>1605000</v>
      </c>
      <c r="E294" s="19">
        <v>786663.87</v>
      </c>
      <c r="F294" s="28">
        <f t="shared" si="8"/>
        <v>107.0037708217553</v>
      </c>
      <c r="G294" s="28">
        <f t="shared" si="9"/>
        <v>49.013325233644863</v>
      </c>
    </row>
    <row r="295" spans="1:7" x14ac:dyDescent="0.3">
      <c r="A295" s="18" t="s">
        <v>38</v>
      </c>
      <c r="B295" s="19">
        <v>614018.49</v>
      </c>
      <c r="C295" s="18"/>
      <c r="D295" s="18"/>
      <c r="E295" s="19">
        <v>655998.56000000006</v>
      </c>
      <c r="F295" s="28">
        <f t="shared" si="8"/>
        <v>106.83693906351257</v>
      </c>
      <c r="G295" s="28"/>
    </row>
    <row r="296" spans="1:7" x14ac:dyDescent="0.3">
      <c r="A296" s="18" t="s">
        <v>99</v>
      </c>
      <c r="B296" s="19">
        <v>614018.49</v>
      </c>
      <c r="C296" s="18"/>
      <c r="D296" s="18"/>
      <c r="E296" s="19">
        <v>655998.56000000006</v>
      </c>
      <c r="F296" s="28">
        <f t="shared" si="8"/>
        <v>106.83693906351257</v>
      </c>
      <c r="G296" s="28"/>
    </row>
    <row r="297" spans="1:7" x14ac:dyDescent="0.3">
      <c r="A297" s="18" t="s">
        <v>39</v>
      </c>
      <c r="B297" s="19">
        <v>26693.4</v>
      </c>
      <c r="C297" s="18"/>
      <c r="D297" s="18"/>
      <c r="E297" s="19">
        <v>31306.23</v>
      </c>
      <c r="F297" s="28">
        <f t="shared" si="8"/>
        <v>117.2807885095192</v>
      </c>
      <c r="G297" s="28"/>
    </row>
    <row r="298" spans="1:7" x14ac:dyDescent="0.3">
      <c r="A298" s="18" t="s">
        <v>100</v>
      </c>
      <c r="B298" s="19">
        <v>26693.4</v>
      </c>
      <c r="C298" s="18"/>
      <c r="D298" s="18"/>
      <c r="E298" s="19">
        <v>31306.23</v>
      </c>
      <c r="F298" s="28">
        <f t="shared" si="8"/>
        <v>117.2807885095192</v>
      </c>
      <c r="G298" s="28"/>
    </row>
    <row r="299" spans="1:7" x14ac:dyDescent="0.3">
      <c r="A299" s="18" t="s">
        <v>40</v>
      </c>
      <c r="B299" s="19">
        <v>94462.080000000002</v>
      </c>
      <c r="C299" s="18"/>
      <c r="D299" s="18"/>
      <c r="E299" s="19">
        <v>99359.08</v>
      </c>
      <c r="F299" s="28">
        <f t="shared" si="8"/>
        <v>105.18409080130355</v>
      </c>
      <c r="G299" s="28"/>
    </row>
    <row r="300" spans="1:7" x14ac:dyDescent="0.3">
      <c r="A300" s="18" t="s">
        <v>101</v>
      </c>
      <c r="B300" s="19">
        <v>94462.080000000002</v>
      </c>
      <c r="C300" s="18"/>
      <c r="D300" s="18"/>
      <c r="E300" s="19">
        <v>99359.08</v>
      </c>
      <c r="F300" s="28">
        <f t="shared" si="8"/>
        <v>105.18409080130355</v>
      </c>
      <c r="G300" s="28"/>
    </row>
    <row r="301" spans="1:7" x14ac:dyDescent="0.3">
      <c r="A301" s="18" t="s">
        <v>41</v>
      </c>
      <c r="B301" s="19">
        <v>30271.16</v>
      </c>
      <c r="C301" s="19">
        <v>75100</v>
      </c>
      <c r="D301" s="19">
        <v>75200</v>
      </c>
      <c r="E301" s="19">
        <v>38668.14</v>
      </c>
      <c r="F301" s="28">
        <f t="shared" si="8"/>
        <v>127.73920787971124</v>
      </c>
      <c r="G301" s="28">
        <f t="shared" si="9"/>
        <v>51.420398936170209</v>
      </c>
    </row>
    <row r="302" spans="1:7" x14ac:dyDescent="0.3">
      <c r="A302" s="18" t="s">
        <v>42</v>
      </c>
      <c r="B302" s="19">
        <v>29536.21</v>
      </c>
      <c r="C302" s="18"/>
      <c r="D302" s="18"/>
      <c r="E302" s="19">
        <v>37153.660000000003</v>
      </c>
      <c r="F302" s="28">
        <f t="shared" si="8"/>
        <v>125.79020801924148</v>
      </c>
      <c r="G302" s="28"/>
    </row>
    <row r="303" spans="1:7" x14ac:dyDescent="0.3">
      <c r="A303" s="18" t="s">
        <v>103</v>
      </c>
      <c r="B303" s="19">
        <v>29536.21</v>
      </c>
      <c r="C303" s="18"/>
      <c r="D303" s="18"/>
      <c r="E303" s="19">
        <v>37153.660000000003</v>
      </c>
      <c r="F303" s="28">
        <f t="shared" si="8"/>
        <v>125.79020801924148</v>
      </c>
      <c r="G303" s="28"/>
    </row>
    <row r="304" spans="1:7" x14ac:dyDescent="0.3">
      <c r="A304" s="18" t="s">
        <v>45</v>
      </c>
      <c r="B304" s="18">
        <v>734.95</v>
      </c>
      <c r="C304" s="18"/>
      <c r="D304" s="18"/>
      <c r="E304" s="19">
        <v>1514.48</v>
      </c>
      <c r="F304" s="28">
        <f t="shared" si="8"/>
        <v>206.06571875637795</v>
      </c>
      <c r="G304" s="28"/>
    </row>
    <row r="305" spans="1:7" x14ac:dyDescent="0.3">
      <c r="A305" s="18" t="s">
        <v>124</v>
      </c>
      <c r="B305" s="18">
        <v>734.95</v>
      </c>
      <c r="C305" s="18"/>
      <c r="D305" s="18"/>
      <c r="E305" s="19">
        <v>1514.48</v>
      </c>
      <c r="F305" s="28">
        <f t="shared" si="8"/>
        <v>206.06571875637795</v>
      </c>
      <c r="G305" s="28"/>
    </row>
  </sheetData>
  <mergeCells count="2">
    <mergeCell ref="A1:G1"/>
    <mergeCell ref="A3:G3"/>
  </mergeCells>
  <pageMargins left="0.7" right="0.7" top="0.75" bottom="0.75" header="0.3" footer="0.3"/>
  <pageSetup paperSize="9" scale="8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</vt:i4>
      </vt:variant>
    </vt:vector>
  </HeadingPairs>
  <TitlesOfParts>
    <vt:vector size="8" baseType="lpstr">
      <vt:lpstr>SAŽETAK</vt:lpstr>
      <vt:lpstr> Račun prihoda i rashoda</vt:lpstr>
      <vt:lpstr>Rashodi prema ek.klas i izvoru</vt:lpstr>
      <vt:lpstr>Rashodi prema funkcijskoj kl</vt:lpstr>
      <vt:lpstr>Račun financiranja</vt:lpstr>
      <vt:lpstr>POSEBNI DIO</vt:lpstr>
      <vt:lpstr>List2</vt:lpstr>
      <vt:lpstr>'Rashodi prema ek.klas i izvoru'!Podrucje_ispisa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LUCIJA</cp:lastModifiedBy>
  <cp:lastPrinted>2023-07-13T07:18:51Z</cp:lastPrinted>
  <dcterms:created xsi:type="dcterms:W3CDTF">2022-08-12T12:51:27Z</dcterms:created>
  <dcterms:modified xsi:type="dcterms:W3CDTF">2023-07-25T12:40:57Z</dcterms:modified>
</cp:coreProperties>
</file>